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5昭和28年度卒業の卒業後の状況.（１）" sheetId="1" r:id="rId1"/>
    <sheet name="（２）産業別職業別就職者数" sheetId="2" r:id="rId2"/>
    <sheet name="（３）昭和28年度卒業者数" sheetId="3" r:id="rId3"/>
    <sheet name="（４）職業別就職者数" sheetId="4" r:id="rId4"/>
    <sheet name="（５）産業別就職者数" sheetId="5" r:id="rId5"/>
  </sheets>
  <definedNames/>
  <calcPr fullCalcOnLoad="1"/>
</workbook>
</file>

<file path=xl/sharedStrings.xml><?xml version="1.0" encoding="utf-8"?>
<sst xmlns="http://schemas.openxmlformats.org/spreadsheetml/2006/main" count="1494" uniqueCount="251">
  <si>
    <t>総数</t>
  </si>
  <si>
    <t>公立</t>
  </si>
  <si>
    <t>私立</t>
  </si>
  <si>
    <t>男</t>
  </si>
  <si>
    <t>女</t>
  </si>
  <si>
    <t>人</t>
  </si>
  <si>
    <t>高等学校別科</t>
  </si>
  <si>
    <t>進学して</t>
  </si>
  <si>
    <t>25.昭和28年度卒業の卒業後の状況</t>
  </si>
  <si>
    <t>（１）昭和28年度卒業者数（公・私立中学校）</t>
  </si>
  <si>
    <t>区分</t>
  </si>
  <si>
    <t>高等学校</t>
  </si>
  <si>
    <t>（イ）進学者（就職して進学しているものを含む）</t>
  </si>
  <si>
    <t>（ヘ）就職して</t>
  </si>
  <si>
    <t>（ロ）　　就　職　者</t>
  </si>
  <si>
    <t>（ハ）　　無　　業</t>
  </si>
  <si>
    <t>（ニ）　　死　　亡</t>
  </si>
  <si>
    <t>（ホ）　　不　　詳</t>
  </si>
  <si>
    <t>いるもの（再掲）</t>
  </si>
  <si>
    <t>―</t>
  </si>
  <si>
    <t>―</t>
  </si>
  <si>
    <t>職業別就職者数</t>
  </si>
  <si>
    <t>単純労働者</t>
  </si>
  <si>
    <t>その他</t>
  </si>
  <si>
    <t>農業</t>
  </si>
  <si>
    <t>鉱業</t>
  </si>
  <si>
    <t>建設業</t>
  </si>
  <si>
    <t>食料品製造業</t>
  </si>
  <si>
    <t>化学工業</t>
  </si>
  <si>
    <t>不動産業</t>
  </si>
  <si>
    <t>対個人サービス業</t>
  </si>
  <si>
    <t>興業・娯楽</t>
  </si>
  <si>
    <t>専門的サービス業</t>
  </si>
  <si>
    <t>公務</t>
  </si>
  <si>
    <t>（２）職業別産業別就職者数（公・私立中学校）</t>
  </si>
  <si>
    <t>産業別</t>
  </si>
  <si>
    <t>Ａ.</t>
  </si>
  <si>
    <t>Ｂ.</t>
  </si>
  <si>
    <t>Ｃ.</t>
  </si>
  <si>
    <t>Ｄ.</t>
  </si>
  <si>
    <t>Ｅ.</t>
  </si>
  <si>
    <t>林業及び狩猟業</t>
  </si>
  <si>
    <t>漁業及び水産養殖業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</si>
  <si>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</si>
  <si>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</si>
  <si>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</si>
  <si>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</si>
  <si>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</si>
  <si>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</si>
  <si>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</si>
  <si>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</si>
  <si>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</si>
  <si>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</si>
  <si>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</si>
  <si>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</si>
  <si>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</si>
  <si>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</si>
  <si>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</si>
  <si>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</si>
  <si>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</si>
  <si>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</si>
  <si>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</si>
  <si>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</si>
  <si>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煙草製造業</t>
  </si>
  <si>
    <t>紡織業</t>
  </si>
  <si>
    <t>衣服及び見廻品製造業</t>
  </si>
  <si>
    <t>木材及び木製品製造業</t>
  </si>
  <si>
    <t>家具及び建具製品製造業</t>
  </si>
  <si>
    <t>紙及び類似製品製造業</t>
  </si>
  <si>
    <t>印刷出版製本及び類似工業</t>
  </si>
  <si>
    <t>石油及び石炭製品製造業</t>
  </si>
  <si>
    <t>ゴム製品製造業</t>
  </si>
  <si>
    <t>皮革及び皮革製品製造業</t>
  </si>
  <si>
    <t>ガラス及び土石製品製造業</t>
  </si>
  <si>
    <t>第一次金属製造業</t>
  </si>
  <si>
    <t>金属製品製造業</t>
  </si>
  <si>
    <t>機械製造業</t>
  </si>
  <si>
    <t>電気機械器具製造業</t>
  </si>
  <si>
    <t>輸送用機械器具製造業</t>
  </si>
  <si>
    <t>専門機械等製造業</t>
  </si>
  <si>
    <t>その他の製造業</t>
  </si>
  <si>
    <t>Ｆ.</t>
  </si>
  <si>
    <t>製造業</t>
  </si>
  <si>
    <t>１.卸　　　売　　　業</t>
  </si>
  <si>
    <t>２．小　　　売　　　業</t>
  </si>
  <si>
    <t>Ｇ.卸売業</t>
  </si>
  <si>
    <t>及び小売業</t>
  </si>
  <si>
    <t>Ｈ.</t>
  </si>
  <si>
    <t>金融及び保険業</t>
  </si>
  <si>
    <t>Ｉ.</t>
  </si>
  <si>
    <t>１.運　　　輸　　　業</t>
  </si>
  <si>
    <t>２．通　　　信　　　業</t>
  </si>
  <si>
    <t>３．その他の公益業</t>
  </si>
  <si>
    <t>Ｊ.運輸通信</t>
  </si>
  <si>
    <t>及びその他</t>
  </si>
  <si>
    <t>の公益業</t>
  </si>
  <si>
    <t>1.</t>
  </si>
  <si>
    <t>対事業サービス業及び修理業</t>
  </si>
  <si>
    <t>Ｋ.</t>
  </si>
  <si>
    <t>ｻｰﾋﾞｽ業</t>
  </si>
  <si>
    <t>Ｌ.</t>
  </si>
  <si>
    <t>１．技術的従事者</t>
  </si>
  <si>
    <t>２．教授及び教師</t>
  </si>
  <si>
    <t>３．その他の専門的従事者</t>
  </si>
  <si>
    <t>ａ</t>
  </si>
  <si>
    <t>専門的技</t>
  </si>
  <si>
    <t>術的職業</t>
  </si>
  <si>
    <t>ｂ</t>
  </si>
  <si>
    <t>ｄ</t>
  </si>
  <si>
    <t>ｃ</t>
  </si>
  <si>
    <t>管理的織業</t>
  </si>
  <si>
    <t>事務従事者</t>
  </si>
  <si>
    <t>販売従事者</t>
  </si>
  <si>
    <t>１．農夫・牧夫及び類似従事者</t>
  </si>
  <si>
    <t>２．伐木夫・猟師及び類似従事者</t>
  </si>
  <si>
    <t>３．漁夫及び類似従事者</t>
  </si>
  <si>
    <t>ｅ　農夫・伐木夫</t>
  </si>
  <si>
    <t>・猟師・漁夫及び</t>
  </si>
  <si>
    <t>類似従事者</t>
  </si>
  <si>
    <t>ｆ</t>
  </si>
  <si>
    <t>採鉱・採石的職業</t>
  </si>
  <si>
    <t>ｇ</t>
  </si>
  <si>
    <t>運輸的織業</t>
  </si>
  <si>
    <t>１．金属及び金属製品関係織業</t>
  </si>
  <si>
    <t>２．紡績関係職業</t>
  </si>
  <si>
    <t>３．織物製品関係織業</t>
  </si>
  <si>
    <t>４．木材及び木製品関係職業</t>
  </si>
  <si>
    <t>５．据付機関建設機械運転工及び類似従事者</t>
  </si>
  <si>
    <t>６．其の他の特殊技能工及び生産工程従事者</t>
  </si>
  <si>
    <t>特殊技能工・生産工程従事者及び類似従事者</t>
  </si>
  <si>
    <t>ｈ　特殊技能工生産工程従事者及び単純労働者</t>
  </si>
  <si>
    <t>家族サービス従事者</t>
  </si>
  <si>
    <t>保安サービス従事者</t>
  </si>
  <si>
    <t>その他のサービス従事者</t>
  </si>
  <si>
    <t>ｉ　ｻｰﾋﾞｽ職業</t>
  </si>
  <si>
    <t>―</t>
  </si>
  <si>
    <t>―</t>
  </si>
  <si>
    <t>通常</t>
  </si>
  <si>
    <t>定時制</t>
  </si>
  <si>
    <t>大学</t>
  </si>
  <si>
    <t>大学別科</t>
  </si>
  <si>
    <t>短期大学</t>
  </si>
  <si>
    <t>短期大学別科</t>
  </si>
  <si>
    <t>高等学校の専攻科</t>
  </si>
  <si>
    <t>（３）昭和28年度卒業者数（公・私立高等学校）</t>
  </si>
  <si>
    <t>普通課程</t>
  </si>
  <si>
    <t>農業に関する課程</t>
  </si>
  <si>
    <t>工業に関する課程</t>
  </si>
  <si>
    <t>水産に関する課程</t>
  </si>
  <si>
    <t>商業課程</t>
  </si>
  <si>
    <t>家庭に関する課程</t>
  </si>
  <si>
    <t>（イ）進学者(就職して進学しているものを含む）</t>
  </si>
  <si>
    <t>（ロ）　就　　　　職　　　　者</t>
  </si>
  <si>
    <t>（ハ）　無　　　　業　　　　者</t>
  </si>
  <si>
    <t>（ニ）　死　　　　亡　　　　者</t>
  </si>
  <si>
    <t>（ホ）　　不　　　　　　　　詳</t>
  </si>
  <si>
    <t>（ヘ）就職して進学しているもの（再掲）</t>
  </si>
  <si>
    <t>旧制大学予科</t>
  </si>
  <si>
    <t>―</t>
  </si>
  <si>
    <t>職業別</t>
  </si>
  <si>
    <t>―</t>
  </si>
  <si>
    <t>資料：県統計課</t>
  </si>
  <si>
    <t>（４）職業別就職者数（公・私立高等学校）</t>
  </si>
  <si>
    <t>就職者数</t>
  </si>
  <si>
    <t>商業に関する課程</t>
  </si>
  <si>
    <t>家庭技芸に関する課程</t>
  </si>
  <si>
    <t>ａ</t>
  </si>
  <si>
    <t>専門的技術</t>
  </si>
  <si>
    <t>的職業</t>
  </si>
  <si>
    <t>技術的織業</t>
  </si>
  <si>
    <t>１．</t>
  </si>
  <si>
    <t>２．</t>
  </si>
  <si>
    <t>３．</t>
  </si>
  <si>
    <t>教授及び教師</t>
  </si>
  <si>
    <t>その他の専門的従事者</t>
  </si>
  <si>
    <t>ｂ</t>
  </si>
  <si>
    <t>管理的職業</t>
  </si>
  <si>
    <t>ｃ</t>
  </si>
  <si>
    <t>事務従事者</t>
  </si>
  <si>
    <t>販売従事者</t>
  </si>
  <si>
    <t>農夫・牧夫及び類似従事者</t>
  </si>
  <si>
    <t>伐木夫・猟師及び類似従事者</t>
  </si>
  <si>
    <t>漁夫及び類似従事者</t>
  </si>
  <si>
    <t>ｅ農夫・伐木夫</t>
  </si>
  <si>
    <t>猟師・漁夫及び</t>
  </si>
  <si>
    <t>類似従事者</t>
  </si>
  <si>
    <t>ｆ</t>
  </si>
  <si>
    <t>ｇ</t>
  </si>
  <si>
    <t>採鉱採石的職業</t>
  </si>
  <si>
    <t>１．金属及び金属製品関係織業</t>
  </si>
  <si>
    <t>２・紡績関係織業</t>
  </si>
  <si>
    <t>３.織物製品関係織業</t>
  </si>
  <si>
    <t>４．木材及び木製品関係織業</t>
  </si>
  <si>
    <t>５．据付機関建設機械運転工及類似従事者</t>
  </si>
  <si>
    <t>６．其の他の特殊技能工及類似従事者</t>
  </si>
  <si>
    <t>ｈ</t>
  </si>
  <si>
    <t>特殊技能高生産工程従事者及単純労務者</t>
  </si>
  <si>
    <t>単純労務者</t>
  </si>
  <si>
    <t>特殊技能工生産工程従事者および類似従事者</t>
  </si>
  <si>
    <t>ｉサービス職業</t>
  </si>
  <si>
    <t>―</t>
  </si>
  <si>
    <t>人</t>
  </si>
  <si>
    <t>―</t>
  </si>
  <si>
    <t>製造業</t>
  </si>
  <si>
    <t>び小売業</t>
  </si>
  <si>
    <t>の公益事業</t>
  </si>
  <si>
    <t>（５）産業別就職者数（公・私立高等学校）</t>
  </si>
  <si>
    <t>Ｂ.</t>
  </si>
  <si>
    <t>Ｃ.</t>
  </si>
  <si>
    <t>Ｄ.</t>
  </si>
  <si>
    <t>Ｅ.</t>
  </si>
  <si>
    <t>１．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</si>
  <si>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</si>
  <si>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</si>
  <si>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</si>
  <si>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</si>
  <si>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</si>
  <si>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</si>
  <si>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</si>
  <si>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</si>
  <si>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</si>
  <si>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</si>
  <si>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</si>
  <si>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</si>
  <si>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</si>
  <si>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</si>
  <si>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</si>
  <si>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</si>
  <si>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２０．</t>
  </si>
  <si>
    <t>食料品製造業</t>
  </si>
  <si>
    <t>家具及び建具製造業</t>
  </si>
  <si>
    <t>紙及び類似品製造業</t>
  </si>
  <si>
    <t>印刷・出版製本及び類似工業</t>
  </si>
  <si>
    <t>第一次金属性</t>
  </si>
  <si>
    <t>専門機械等製造業</t>
  </si>
  <si>
    <t>１．卸売業</t>
  </si>
  <si>
    <t>２．小売業</t>
  </si>
  <si>
    <t>Ｇ.卸売業及</t>
  </si>
  <si>
    <t>Ｈ.</t>
  </si>
  <si>
    <t>Ｉ.</t>
  </si>
  <si>
    <t>３．その他の高ｒ期事業</t>
  </si>
  <si>
    <t>１．運　　　輸　　　業</t>
  </si>
  <si>
    <t>Ｊ.</t>
  </si>
  <si>
    <t>運輸通</t>
  </si>
  <si>
    <t>信及びその他</t>
  </si>
  <si>
    <t>対事業所サービス業及び修理</t>
  </si>
  <si>
    <t>１．</t>
  </si>
  <si>
    <t>Ｋ.サービス業</t>
  </si>
  <si>
    <t>Ｌ.</t>
  </si>
  <si>
    <t>Ｆ.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</si>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</sst>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4" fillId="0" borderId="2" xfId="16" applyFont="1" applyBorder="1" applyAlignment="1">
      <alignment/>
    </xf>
    <xf numFmtId="38" fontId="1" fillId="0" borderId="2" xfId="16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38" fontId="1" fillId="0" borderId="2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distributed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6" xfId="0" applyFont="1" applyFill="1" applyBorder="1" applyAlignment="1">
      <alignment horizontal="distributed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distributed"/>
    </xf>
    <xf numFmtId="49" fontId="1" fillId="2" borderId="3" xfId="0" applyNumberFormat="1" applyFont="1" applyFill="1" applyBorder="1" applyAlignment="1">
      <alignment horizontal="distributed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distributed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distributed"/>
    </xf>
    <xf numFmtId="0" fontId="1" fillId="0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distributed"/>
    </xf>
    <xf numFmtId="0" fontId="1" fillId="2" borderId="12" xfId="0" applyFont="1" applyFill="1" applyBorder="1" applyAlignment="1">
      <alignment horizontal="distributed" vertical="distributed"/>
    </xf>
    <xf numFmtId="0" fontId="1" fillId="2" borderId="3" xfId="0" applyFont="1" applyFill="1" applyBorder="1" applyAlignment="1">
      <alignment horizontal="center" vertical="distributed" textRotation="255"/>
    </xf>
    <xf numFmtId="0" fontId="1" fillId="2" borderId="10" xfId="0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distributed"/>
    </xf>
    <xf numFmtId="0" fontId="1" fillId="2" borderId="4" xfId="0" applyFont="1" applyFill="1" applyBorder="1" applyAlignment="1">
      <alignment horizontal="distributed" vertical="center"/>
    </xf>
    <xf numFmtId="38" fontId="1" fillId="0" borderId="0" xfId="16" applyFont="1" applyAlignment="1">
      <alignment/>
    </xf>
    <xf numFmtId="38" fontId="1" fillId="2" borderId="3" xfId="16" applyFont="1" applyFill="1" applyBorder="1" applyAlignment="1">
      <alignment horizontal="distributed" vertical="center"/>
    </xf>
    <xf numFmtId="38" fontId="1" fillId="2" borderId="9" xfId="16" applyFont="1" applyFill="1" applyBorder="1" applyAlignment="1">
      <alignment horizontal="distributed" vertical="center"/>
    </xf>
    <xf numFmtId="38" fontId="1" fillId="2" borderId="8" xfId="16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/>
    </xf>
    <xf numFmtId="38" fontId="1" fillId="2" borderId="8" xfId="16" applyFont="1" applyFill="1" applyBorder="1" applyAlignment="1">
      <alignment/>
    </xf>
    <xf numFmtId="38" fontId="4" fillId="2" borderId="13" xfId="16" applyFont="1" applyFill="1" applyBorder="1" applyAlignment="1">
      <alignment horizontal="distributed"/>
    </xf>
    <xf numFmtId="38" fontId="1" fillId="2" borderId="1" xfId="16" applyFont="1" applyFill="1" applyBorder="1" applyAlignment="1">
      <alignment horizontal="distributed"/>
    </xf>
    <xf numFmtId="38" fontId="1" fillId="2" borderId="10" xfId="16" applyFont="1" applyFill="1" applyBorder="1" applyAlignment="1">
      <alignment/>
    </xf>
    <xf numFmtId="38" fontId="4" fillId="2" borderId="1" xfId="16" applyFont="1" applyFill="1" applyBorder="1" applyAlignment="1">
      <alignment horizontal="distributed"/>
    </xf>
    <xf numFmtId="38" fontId="1" fillId="2" borderId="11" xfId="16" applyFont="1" applyFill="1" applyBorder="1" applyAlignment="1">
      <alignment/>
    </xf>
    <xf numFmtId="38" fontId="1" fillId="2" borderId="13" xfId="16" applyFont="1" applyFill="1" applyBorder="1" applyAlignment="1">
      <alignment/>
    </xf>
    <xf numFmtId="38" fontId="1" fillId="2" borderId="2" xfId="16" applyFont="1" applyFill="1" applyBorder="1" applyAlignment="1">
      <alignment horizontal="distributed"/>
    </xf>
    <xf numFmtId="38" fontId="1" fillId="2" borderId="1" xfId="16" applyFont="1" applyFill="1" applyBorder="1" applyAlignment="1">
      <alignment/>
    </xf>
    <xf numFmtId="38" fontId="1" fillId="2" borderId="9" xfId="16" applyFont="1" applyFill="1" applyBorder="1" applyAlignment="1">
      <alignment/>
    </xf>
    <xf numFmtId="38" fontId="1" fillId="2" borderId="4" xfId="16" applyFont="1" applyFill="1" applyBorder="1" applyAlignment="1">
      <alignment/>
    </xf>
    <xf numFmtId="38" fontId="1" fillId="2" borderId="4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/>
    </xf>
    <xf numFmtId="38" fontId="1" fillId="2" borderId="8" xfId="16" applyFont="1" applyFill="1" applyBorder="1" applyAlignment="1">
      <alignment horizontal="distributed"/>
    </xf>
    <xf numFmtId="38" fontId="5" fillId="0" borderId="0" xfId="16" applyFont="1" applyAlignment="1">
      <alignment/>
    </xf>
    <xf numFmtId="38" fontId="1" fillId="2" borderId="4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distributed" vertical="center"/>
    </xf>
    <xf numFmtId="49" fontId="1" fillId="2" borderId="7" xfId="16" applyNumberFormat="1" applyFont="1" applyFill="1" applyBorder="1" applyAlignment="1">
      <alignment horizontal="left"/>
    </xf>
    <xf numFmtId="49" fontId="1" fillId="2" borderId="14" xfId="16" applyNumberFormat="1" applyFont="1" applyFill="1" applyBorder="1" applyAlignment="1">
      <alignment horizontal="left"/>
    </xf>
    <xf numFmtId="38" fontId="1" fillId="2" borderId="2" xfId="16" applyFont="1" applyFill="1" applyBorder="1" applyAlignment="1">
      <alignment horizontal="left"/>
    </xf>
    <xf numFmtId="49" fontId="1" fillId="2" borderId="9" xfId="16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38" fontId="1" fillId="0" borderId="2" xfId="16" applyFont="1" applyBorder="1" applyAlignment="1">
      <alignment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distributed"/>
    </xf>
    <xf numFmtId="49" fontId="1" fillId="2" borderId="9" xfId="0" applyNumberFormat="1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distributed" vertical="distributed"/>
    </xf>
    <xf numFmtId="0" fontId="1" fillId="2" borderId="0" xfId="0" applyFont="1" applyFill="1" applyBorder="1" applyAlignment="1">
      <alignment horizontal="center" vertical="distributed" textRotation="255"/>
    </xf>
    <xf numFmtId="0" fontId="1" fillId="2" borderId="0" xfId="0" applyFont="1" applyFill="1" applyBorder="1" applyAlignment="1">
      <alignment horizontal="center" vertical="distributed"/>
    </xf>
    <xf numFmtId="38" fontId="6" fillId="0" borderId="0" xfId="16" applyFont="1" applyAlignment="1">
      <alignment/>
    </xf>
    <xf numFmtId="0" fontId="6" fillId="0" borderId="0" xfId="0" applyFont="1" applyAlignment="1">
      <alignment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/>
    </xf>
    <xf numFmtId="0" fontId="4" fillId="2" borderId="14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14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left" vertical="distributed"/>
    </xf>
    <xf numFmtId="0" fontId="1" fillId="2" borderId="11" xfId="0" applyFont="1" applyFill="1" applyBorder="1" applyAlignment="1">
      <alignment horizontal="left" vertical="distributed"/>
    </xf>
    <xf numFmtId="0" fontId="1" fillId="2" borderId="13" xfId="0" applyFont="1" applyFill="1" applyBorder="1" applyAlignment="1">
      <alignment horizontal="left" vertical="distributed"/>
    </xf>
    <xf numFmtId="0" fontId="4" fillId="2" borderId="7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1" fillId="3" borderId="7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distributed"/>
    </xf>
    <xf numFmtId="0" fontId="1" fillId="2" borderId="14" xfId="0" applyFont="1" applyFill="1" applyBorder="1" applyAlignment="1">
      <alignment horizontal="distributed" vertical="distributed"/>
    </xf>
    <xf numFmtId="0" fontId="1" fillId="2" borderId="2" xfId="0" applyFont="1" applyFill="1" applyBorder="1" applyAlignment="1">
      <alignment horizontal="distributed" vertical="distributed"/>
    </xf>
    <xf numFmtId="0" fontId="1" fillId="2" borderId="3" xfId="0" applyFont="1" applyFill="1" applyBorder="1" applyAlignment="1">
      <alignment horizontal="left" vertical="distributed" textRotation="255"/>
    </xf>
    <xf numFmtId="0" fontId="1" fillId="2" borderId="4" xfId="0" applyFont="1" applyFill="1" applyBorder="1" applyAlignment="1">
      <alignment horizontal="left" vertical="distributed" textRotation="255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13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distributed"/>
    </xf>
    <xf numFmtId="0" fontId="1" fillId="2" borderId="11" xfId="0" applyFont="1" applyFill="1" applyBorder="1" applyAlignment="1">
      <alignment horizontal="distributed" vertical="distributed"/>
    </xf>
    <xf numFmtId="38" fontId="1" fillId="2" borderId="11" xfId="16" applyFont="1" applyFill="1" applyBorder="1" applyAlignment="1">
      <alignment horizontal="distributed" vertical="center"/>
    </xf>
    <xf numFmtId="38" fontId="1" fillId="2" borderId="1" xfId="16" applyFont="1" applyFill="1" applyBorder="1" applyAlignment="1">
      <alignment horizontal="distributed"/>
    </xf>
    <xf numFmtId="38" fontId="1" fillId="2" borderId="7" xfId="16" applyFont="1" applyFill="1" applyBorder="1" applyAlignment="1">
      <alignment horizontal="distributed"/>
    </xf>
    <xf numFmtId="38" fontId="1" fillId="2" borderId="2" xfId="16" applyFont="1" applyFill="1" applyBorder="1" applyAlignment="1">
      <alignment horizontal="distributed"/>
    </xf>
    <xf numFmtId="38" fontId="1" fillId="2" borderId="11" xfId="16" applyFont="1" applyFill="1" applyBorder="1" applyAlignment="1">
      <alignment horizontal="distributed"/>
    </xf>
    <xf numFmtId="38" fontId="1" fillId="3" borderId="7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distributed"/>
    </xf>
    <xf numFmtId="38" fontId="1" fillId="3" borderId="7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1" fillId="2" borderId="9" xfId="16" applyFont="1" applyFill="1" applyBorder="1" applyAlignment="1">
      <alignment horizontal="distributed" vertical="center"/>
    </xf>
    <xf numFmtId="38" fontId="1" fillId="2" borderId="8" xfId="16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38" fontId="1" fillId="2" borderId="15" xfId="16" applyFont="1" applyFill="1" applyBorder="1" applyAlignment="1">
      <alignment horizontal="distributed" vertical="center"/>
    </xf>
    <xf numFmtId="38" fontId="1" fillId="3" borderId="14" xfId="16" applyFont="1" applyFill="1" applyBorder="1" applyAlignment="1">
      <alignment horizontal="distributed"/>
    </xf>
    <xf numFmtId="38" fontId="1" fillId="3" borderId="14" xfId="16" applyFont="1" applyFill="1" applyBorder="1" applyAlignment="1">
      <alignment horizontal="distributed" vertical="center"/>
    </xf>
    <xf numFmtId="38" fontId="4" fillId="2" borderId="8" xfId="16" applyFont="1" applyFill="1" applyBorder="1" applyAlignment="1">
      <alignment horizontal="distributed"/>
    </xf>
    <xf numFmtId="38" fontId="4" fillId="2" borderId="0" xfId="16" applyFont="1" applyFill="1" applyBorder="1" applyAlignment="1">
      <alignment horizontal="distributed"/>
    </xf>
    <xf numFmtId="38" fontId="4" fillId="2" borderId="12" xfId="16" applyFont="1" applyFill="1" applyBorder="1" applyAlignment="1">
      <alignment horizontal="distributed"/>
    </xf>
    <xf numFmtId="38" fontId="1" fillId="2" borderId="3" xfId="16" applyFont="1" applyFill="1" applyBorder="1" applyAlignment="1">
      <alignment horizontal="center"/>
    </xf>
    <xf numFmtId="38" fontId="1" fillId="2" borderId="4" xfId="16" applyFont="1" applyFill="1" applyBorder="1" applyAlignment="1">
      <alignment horizontal="center"/>
    </xf>
    <xf numFmtId="38" fontId="1" fillId="2" borderId="9" xfId="16" applyFont="1" applyFill="1" applyBorder="1" applyAlignment="1">
      <alignment horizontal="distributed"/>
    </xf>
    <xf numFmtId="38" fontId="1" fillId="2" borderId="14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 vertical="center"/>
    </xf>
    <xf numFmtId="38" fontId="1" fillId="2" borderId="15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left"/>
    </xf>
    <xf numFmtId="38" fontId="1" fillId="2" borderId="9" xfId="16" applyFont="1" applyFill="1" applyBorder="1" applyAlignment="1">
      <alignment horizontal="left"/>
    </xf>
    <xf numFmtId="38" fontId="1" fillId="2" borderId="8" xfId="16" applyFont="1" applyFill="1" applyBorder="1" applyAlignment="1">
      <alignment horizontal="distributed"/>
    </xf>
    <xf numFmtId="38" fontId="1" fillId="2" borderId="0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/>
    </xf>
    <xf numFmtId="38" fontId="1" fillId="2" borderId="15" xfId="16" applyFont="1" applyFill="1" applyBorder="1" applyAlignment="1">
      <alignment horizontal="distributed"/>
    </xf>
    <xf numFmtId="38" fontId="1" fillId="2" borderId="8" xfId="16" applyFont="1" applyFill="1" applyBorder="1" applyAlignment="1">
      <alignment horizontal="center" vertical="distributed" textRotation="255"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8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2" borderId="8" xfId="16" applyFont="1" applyFill="1" applyBorder="1" applyAlignment="1">
      <alignment horizontal="center"/>
    </xf>
    <xf numFmtId="38" fontId="1" fillId="2" borderId="12" xfId="16" applyFont="1" applyFill="1" applyBorder="1" applyAlignment="1">
      <alignment horizontal="center"/>
    </xf>
    <xf numFmtId="38" fontId="1" fillId="2" borderId="6" xfId="16" applyFont="1" applyFill="1" applyBorder="1" applyAlignment="1">
      <alignment horizontal="distributed"/>
    </xf>
    <xf numFmtId="38" fontId="1" fillId="2" borderId="3" xfId="16" applyFont="1" applyFill="1" applyBorder="1" applyAlignment="1">
      <alignment horizontal="distributed"/>
    </xf>
    <xf numFmtId="38" fontId="1" fillId="2" borderId="3" xfId="16" applyFont="1" applyFill="1" applyBorder="1" applyAlignment="1">
      <alignment horizontal="center" vertical="distributed" textRotation="255"/>
    </xf>
    <xf numFmtId="38" fontId="1" fillId="2" borderId="4" xfId="16" applyFont="1" applyFill="1" applyBorder="1" applyAlignment="1">
      <alignment horizontal="center" vertical="distributed" textRotation="255"/>
    </xf>
    <xf numFmtId="38" fontId="1" fillId="2" borderId="12" xfId="16" applyFont="1" applyFill="1" applyBorder="1" applyAlignment="1">
      <alignment horizontal="center" vertical="distributed" textRotation="255"/>
    </xf>
    <xf numFmtId="38" fontId="1" fillId="2" borderId="5" xfId="16" applyFont="1" applyFill="1" applyBorder="1" applyAlignment="1">
      <alignment horizontal="center" vertical="distributed" textRotation="255"/>
    </xf>
    <xf numFmtId="38" fontId="1" fillId="2" borderId="6" xfId="16" applyFont="1" applyFill="1" applyBorder="1" applyAlignment="1">
      <alignment horizontal="center" vertical="distributed" textRotation="255"/>
    </xf>
    <xf numFmtId="0" fontId="1" fillId="2" borderId="10" xfId="0" applyFont="1" applyFill="1" applyBorder="1" applyAlignment="1">
      <alignment horizontal="center" vertical="distributed" textRotation="255"/>
    </xf>
    <xf numFmtId="0" fontId="1" fillId="2" borderId="13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58" fontId="4" fillId="2" borderId="1" xfId="0" applyNumberFormat="1" applyFont="1" applyFill="1" applyBorder="1" applyAlignment="1">
      <alignment horizontal="distributed" vertical="center"/>
    </xf>
    <xf numFmtId="58" fontId="4" fillId="2" borderId="10" xfId="0" applyNumberFormat="1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49" fontId="1" fillId="2" borderId="14" xfId="0" applyNumberFormat="1" applyFont="1" applyFill="1" applyBorder="1" applyAlignment="1">
      <alignment horizontal="distributed" vertical="distributed"/>
    </xf>
    <xf numFmtId="49" fontId="1" fillId="2" borderId="2" xfId="0" applyNumberFormat="1" applyFont="1" applyFill="1" applyBorder="1" applyAlignment="1">
      <alignment horizontal="distributed" vertical="distributed"/>
    </xf>
    <xf numFmtId="0" fontId="1" fillId="2" borderId="15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47625</xdr:rowOff>
    </xdr:from>
    <xdr:to>
      <xdr:col>2</xdr:col>
      <xdr:colOff>0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9600" y="990600"/>
          <a:ext cx="638175" cy="4191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28850" y="1295400"/>
          <a:ext cx="0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38100</xdr:rowOff>
    </xdr:from>
    <xdr:to>
      <xdr:col>2</xdr:col>
      <xdr:colOff>9525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95325" y="2066925"/>
          <a:ext cx="561975" cy="5715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3</xdr:col>
      <xdr:colOff>0</xdr:colOff>
      <xdr:row>15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2228850" y="2219325"/>
          <a:ext cx="0" cy="4191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0</xdr:rowOff>
    </xdr:from>
    <xdr:to>
      <xdr:col>2</xdr:col>
      <xdr:colOff>57150</xdr:colOff>
      <xdr:row>12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33475" y="1876425"/>
          <a:ext cx="1714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00225" y="1876425"/>
          <a:ext cx="428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33</xdr:row>
      <xdr:rowOff>38100</xdr:rowOff>
    </xdr:from>
    <xdr:to>
      <xdr:col>2</xdr:col>
      <xdr:colOff>219075</xdr:colOff>
      <xdr:row>53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71525" y="5534025"/>
          <a:ext cx="114300" cy="3638550"/>
        </a:xfrm>
        <a:prstGeom prst="leftBrace">
          <a:avLst>
            <a:gd name="adj" fmla="val 1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57150</xdr:rowOff>
    </xdr:from>
    <xdr:to>
      <xdr:col>2</xdr:col>
      <xdr:colOff>200025</xdr:colOff>
      <xdr:row>55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14375" y="9277350"/>
          <a:ext cx="15240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57150</xdr:rowOff>
    </xdr:from>
    <xdr:to>
      <xdr:col>3</xdr:col>
      <xdr:colOff>200025</xdr:colOff>
      <xdr:row>60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00175" y="10058400"/>
          <a:ext cx="152400" cy="3905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61</xdr:row>
      <xdr:rowOff>47625</xdr:rowOff>
    </xdr:from>
    <xdr:to>
      <xdr:col>2</xdr:col>
      <xdr:colOff>238125</xdr:colOff>
      <xdr:row>64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52475" y="10506075"/>
          <a:ext cx="152400" cy="9239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21</xdr:row>
      <xdr:rowOff>57150</xdr:rowOff>
    </xdr:from>
    <xdr:to>
      <xdr:col>2</xdr:col>
      <xdr:colOff>314325</xdr:colOff>
      <xdr:row>23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847725" y="3609975"/>
          <a:ext cx="133350" cy="361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11</xdr:row>
      <xdr:rowOff>76200</xdr:rowOff>
    </xdr:from>
    <xdr:to>
      <xdr:col>2</xdr:col>
      <xdr:colOff>323850</xdr:colOff>
      <xdr:row>17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838200" y="2009775"/>
          <a:ext cx="152400" cy="9906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57150</xdr:rowOff>
    </xdr:from>
    <xdr:to>
      <xdr:col>2</xdr:col>
      <xdr:colOff>200025</xdr:colOff>
      <xdr:row>56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14375" y="9429750"/>
          <a:ext cx="15240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38100</xdr:rowOff>
    </xdr:from>
    <xdr:to>
      <xdr:col>2</xdr:col>
      <xdr:colOff>0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152525" y="1009650"/>
          <a:ext cx="0" cy="8572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133350</xdr:colOff>
      <xdr:row>21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52525" y="2495550"/>
          <a:ext cx="133350" cy="885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66675</xdr:rowOff>
    </xdr:from>
    <xdr:to>
      <xdr:col>3</xdr:col>
      <xdr:colOff>85725</xdr:colOff>
      <xdr:row>18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47775" y="1952625"/>
          <a:ext cx="76200" cy="9715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24</xdr:row>
      <xdr:rowOff>9525</xdr:rowOff>
    </xdr:from>
    <xdr:to>
      <xdr:col>3</xdr:col>
      <xdr:colOff>95250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95400" y="37242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4</xdr:col>
      <xdr:colOff>1771650</xdr:colOff>
      <xdr:row>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28600" y="371475"/>
          <a:ext cx="30765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9525</xdr:rowOff>
    </xdr:from>
    <xdr:to>
      <xdr:col>3</xdr:col>
      <xdr:colOff>95250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95400" y="35718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9525</xdr:rowOff>
    </xdr:from>
    <xdr:to>
      <xdr:col>3</xdr:col>
      <xdr:colOff>95250</xdr:colOff>
      <xdr:row>28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95400" y="38766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9525</xdr:rowOff>
    </xdr:from>
    <xdr:to>
      <xdr:col>3</xdr:col>
      <xdr:colOff>95250</xdr:colOff>
      <xdr:row>29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95400" y="40290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9525</xdr:rowOff>
    </xdr:from>
    <xdr:to>
      <xdr:col>3</xdr:col>
      <xdr:colOff>95250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95400" y="38766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9525</xdr:rowOff>
    </xdr:from>
    <xdr:to>
      <xdr:col>3</xdr:col>
      <xdr:colOff>95250</xdr:colOff>
      <xdr:row>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95400" y="40290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9525</xdr:rowOff>
    </xdr:from>
    <xdr:to>
      <xdr:col>3</xdr:col>
      <xdr:colOff>95250</xdr:colOff>
      <xdr:row>28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95400" y="38766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9525</xdr:rowOff>
    </xdr:from>
    <xdr:to>
      <xdr:col>3</xdr:col>
      <xdr:colOff>95250</xdr:colOff>
      <xdr:row>29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95400" y="4029075"/>
          <a:ext cx="38100" cy="4476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45</xdr:row>
      <xdr:rowOff>85725</xdr:rowOff>
    </xdr:from>
    <xdr:to>
      <xdr:col>4</xdr:col>
      <xdr:colOff>1676400</xdr:colOff>
      <xdr:row>50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05000" y="6972300"/>
          <a:ext cx="1047750" cy="742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12</xdr:row>
      <xdr:rowOff>28575</xdr:rowOff>
    </xdr:from>
    <xdr:to>
      <xdr:col>4</xdr:col>
      <xdr:colOff>962025</xdr:colOff>
      <xdr:row>32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038350" y="1885950"/>
          <a:ext cx="200025" cy="3028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32</xdr:row>
      <xdr:rowOff>47625</xdr:rowOff>
    </xdr:from>
    <xdr:to>
      <xdr:col>4</xdr:col>
      <xdr:colOff>342900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76375" y="49530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142875</xdr:rowOff>
    </xdr:from>
    <xdr:to>
      <xdr:col>0</xdr:col>
      <xdr:colOff>142875</xdr:colOff>
      <xdr:row>37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0" y="5505450"/>
          <a:ext cx="142875" cy="2667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76200</xdr:rowOff>
    </xdr:from>
    <xdr:to>
      <xdr:col>0</xdr:col>
      <xdr:colOff>142875</xdr:colOff>
      <xdr:row>34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0" y="4981575"/>
          <a:ext cx="142875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</xdr:row>
      <xdr:rowOff>47625</xdr:rowOff>
    </xdr:from>
    <xdr:to>
      <xdr:col>5</xdr:col>
      <xdr:colOff>38100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38125" y="381000"/>
          <a:ext cx="2752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33</xdr:row>
      <xdr:rowOff>47625</xdr:rowOff>
    </xdr:from>
    <xdr:to>
      <xdr:col>3</xdr:col>
      <xdr:colOff>342900</xdr:colOff>
      <xdr:row>35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9650" y="51054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34</xdr:row>
      <xdr:rowOff>47625</xdr:rowOff>
    </xdr:from>
    <xdr:to>
      <xdr:col>3</xdr:col>
      <xdr:colOff>342900</xdr:colOff>
      <xdr:row>36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9650" y="52578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38</xdr:row>
      <xdr:rowOff>47625</xdr:rowOff>
    </xdr:from>
    <xdr:to>
      <xdr:col>3</xdr:col>
      <xdr:colOff>342900</xdr:colOff>
      <xdr:row>40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9650" y="58674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47625</xdr:rowOff>
    </xdr:from>
    <xdr:to>
      <xdr:col>4</xdr:col>
      <xdr:colOff>342900</xdr:colOff>
      <xdr:row>40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76375" y="5867400"/>
          <a:ext cx="133350" cy="2571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customWidth="1"/>
    <col min="3" max="3" width="12.875" style="1" customWidth="1"/>
    <col min="4" max="6" width="7.75390625" style="1" bestFit="1" customWidth="1"/>
    <col min="7" max="9" width="4.75390625" style="1" bestFit="1" customWidth="1"/>
    <col min="10" max="16384" width="8.00390625" style="1" customWidth="1"/>
  </cols>
  <sheetData>
    <row r="1" spans="2:6" ht="14.25">
      <c r="B1" s="6" t="s">
        <v>8</v>
      </c>
      <c r="C1" s="7"/>
      <c r="D1" s="7"/>
      <c r="E1" s="7"/>
      <c r="F1" s="7"/>
    </row>
    <row r="2" ht="12">
      <c r="B2" s="21" t="s">
        <v>9</v>
      </c>
    </row>
    <row r="3" spans="2:9" ht="12" customHeight="1">
      <c r="B3" s="141" t="s">
        <v>10</v>
      </c>
      <c r="C3" s="124"/>
      <c r="D3" s="138" t="s">
        <v>1</v>
      </c>
      <c r="E3" s="139"/>
      <c r="F3" s="140"/>
      <c r="G3" s="138" t="s">
        <v>2</v>
      </c>
      <c r="H3" s="139"/>
      <c r="I3" s="140"/>
    </row>
    <row r="4" spans="2:9" ht="12">
      <c r="B4" s="125"/>
      <c r="C4" s="126"/>
      <c r="D4" s="14" t="s">
        <v>0</v>
      </c>
      <c r="E4" s="14" t="s">
        <v>3</v>
      </c>
      <c r="F4" s="14" t="s">
        <v>4</v>
      </c>
      <c r="G4" s="14" t="s">
        <v>0</v>
      </c>
      <c r="H4" s="14" t="s">
        <v>3</v>
      </c>
      <c r="I4" s="14" t="s">
        <v>4</v>
      </c>
    </row>
    <row r="5" spans="2:9" ht="12">
      <c r="B5" s="10"/>
      <c r="C5" s="11"/>
      <c r="D5" s="20" t="s">
        <v>5</v>
      </c>
      <c r="E5" s="20" t="s">
        <v>5</v>
      </c>
      <c r="F5" s="20" t="s">
        <v>5</v>
      </c>
      <c r="G5" s="20" t="s">
        <v>5</v>
      </c>
      <c r="H5" s="20" t="s">
        <v>5</v>
      </c>
      <c r="I5" s="20" t="s">
        <v>5</v>
      </c>
    </row>
    <row r="6" spans="2:9" ht="12">
      <c r="B6" s="136" t="s">
        <v>0</v>
      </c>
      <c r="C6" s="137"/>
      <c r="D6" s="8">
        <f>SUM(E6:F6)</f>
        <v>32126</v>
      </c>
      <c r="E6" s="3">
        <f>SUM(E7,E10:E14)</f>
        <v>16852</v>
      </c>
      <c r="F6" s="3">
        <f>SUM(F7,F10:F14)</f>
        <v>15274</v>
      </c>
      <c r="G6" s="3">
        <f>SUM(H6:I6)</f>
        <v>282</v>
      </c>
      <c r="H6" s="3">
        <f>SUM(H7,H10:H14)</f>
        <v>105</v>
      </c>
      <c r="I6" s="3">
        <f>SUM(I7,I10:I14)</f>
        <v>177</v>
      </c>
    </row>
    <row r="7" spans="2:9" ht="13.5" customHeight="1">
      <c r="B7" s="133" t="s">
        <v>12</v>
      </c>
      <c r="C7" s="15" t="s">
        <v>0</v>
      </c>
      <c r="D7" s="8">
        <f aca="true" t="shared" si="0" ref="D7:D15">SUM(E7:F7)</f>
        <v>14620</v>
      </c>
      <c r="E7" s="3">
        <f>SUM(E8:E9)</f>
        <v>7825</v>
      </c>
      <c r="F7" s="3">
        <f>SUM(F8:F9)</f>
        <v>6795</v>
      </c>
      <c r="G7" s="3">
        <f>SUM(H7:I7)</f>
        <v>226</v>
      </c>
      <c r="H7" s="3">
        <f>SUM(H8:H9)</f>
        <v>97</v>
      </c>
      <c r="I7" s="3">
        <f>SUM(I8:I9)</f>
        <v>129</v>
      </c>
    </row>
    <row r="8" spans="2:9" ht="12" customHeight="1">
      <c r="B8" s="134"/>
      <c r="C8" s="16" t="s">
        <v>11</v>
      </c>
      <c r="D8" s="9">
        <f t="shared" si="0"/>
        <v>14620</v>
      </c>
      <c r="E8" s="4">
        <v>7825</v>
      </c>
      <c r="F8" s="4">
        <v>6795</v>
      </c>
      <c r="G8" s="4">
        <f aca="true" t="shared" si="1" ref="G8:G15">SUM(H8:I8)</f>
        <v>226</v>
      </c>
      <c r="H8" s="4">
        <v>97</v>
      </c>
      <c r="I8" s="4">
        <v>129</v>
      </c>
    </row>
    <row r="9" spans="2:9" ht="12" customHeight="1">
      <c r="B9" s="135"/>
      <c r="C9" s="16" t="s">
        <v>6</v>
      </c>
      <c r="D9" s="24" t="s">
        <v>19</v>
      </c>
      <c r="E9" s="2" t="s">
        <v>19</v>
      </c>
      <c r="F9" s="2" t="s">
        <v>19</v>
      </c>
      <c r="G9" s="2" t="s">
        <v>19</v>
      </c>
      <c r="H9" s="2" t="s">
        <v>19</v>
      </c>
      <c r="I9" s="2" t="s">
        <v>19</v>
      </c>
    </row>
    <row r="10" spans="2:9" ht="12" customHeight="1">
      <c r="B10" s="129" t="s">
        <v>14</v>
      </c>
      <c r="C10" s="130"/>
      <c r="D10" s="9">
        <f t="shared" si="0"/>
        <v>13784</v>
      </c>
      <c r="E10" s="4">
        <v>7080</v>
      </c>
      <c r="F10" s="4">
        <v>6704</v>
      </c>
      <c r="G10" s="4">
        <f t="shared" si="1"/>
        <v>39</v>
      </c>
      <c r="H10" s="4">
        <v>7</v>
      </c>
      <c r="I10" s="4">
        <v>32</v>
      </c>
    </row>
    <row r="11" spans="2:9" ht="12" customHeight="1">
      <c r="B11" s="129" t="s">
        <v>15</v>
      </c>
      <c r="C11" s="130"/>
      <c r="D11" s="9">
        <f t="shared" si="0"/>
        <v>2113</v>
      </c>
      <c r="E11" s="4">
        <v>768</v>
      </c>
      <c r="F11" s="4">
        <v>1345</v>
      </c>
      <c r="G11" s="4">
        <f t="shared" si="1"/>
        <v>15</v>
      </c>
      <c r="H11" s="2" t="s">
        <v>19</v>
      </c>
      <c r="I11" s="4">
        <v>15</v>
      </c>
    </row>
    <row r="12" spans="2:9" ht="12" customHeight="1">
      <c r="B12" s="129" t="s">
        <v>16</v>
      </c>
      <c r="C12" s="130"/>
      <c r="D12" s="9">
        <f t="shared" si="0"/>
        <v>8</v>
      </c>
      <c r="E12" s="4">
        <v>4</v>
      </c>
      <c r="F12" s="4">
        <v>4</v>
      </c>
      <c r="G12" s="2" t="s">
        <v>20</v>
      </c>
      <c r="H12" s="2" t="s">
        <v>19</v>
      </c>
      <c r="I12" s="2" t="s">
        <v>19</v>
      </c>
    </row>
    <row r="13" spans="2:9" ht="12" customHeight="1">
      <c r="B13" s="131" t="s">
        <v>17</v>
      </c>
      <c r="C13" s="132"/>
      <c r="D13" s="9">
        <f t="shared" si="0"/>
        <v>185</v>
      </c>
      <c r="E13" s="4">
        <v>92</v>
      </c>
      <c r="F13" s="4">
        <v>93</v>
      </c>
      <c r="G13" s="4">
        <f t="shared" si="1"/>
        <v>1</v>
      </c>
      <c r="H13" s="2" t="s">
        <v>19</v>
      </c>
      <c r="I13" s="4">
        <v>1</v>
      </c>
    </row>
    <row r="14" spans="2:9" ht="12">
      <c r="B14" s="23" t="s">
        <v>13</v>
      </c>
      <c r="C14" s="15" t="s">
        <v>0</v>
      </c>
      <c r="D14" s="8">
        <f t="shared" si="0"/>
        <v>1416</v>
      </c>
      <c r="E14" s="3">
        <v>1083</v>
      </c>
      <c r="F14" s="3">
        <f>SUM(F15:F16)</f>
        <v>333</v>
      </c>
      <c r="G14" s="3">
        <f t="shared" si="1"/>
        <v>1</v>
      </c>
      <c r="H14" s="3">
        <f>SUM(H15:H16)</f>
        <v>1</v>
      </c>
      <c r="I14" s="25" t="s">
        <v>19</v>
      </c>
    </row>
    <row r="15" spans="2:9" ht="12">
      <c r="B15" s="22" t="s">
        <v>7</v>
      </c>
      <c r="C15" s="16" t="s">
        <v>11</v>
      </c>
      <c r="D15" s="9">
        <f t="shared" si="0"/>
        <v>1416</v>
      </c>
      <c r="E15" s="4">
        <v>1083</v>
      </c>
      <c r="F15" s="4">
        <v>333</v>
      </c>
      <c r="G15" s="4">
        <f t="shared" si="1"/>
        <v>1</v>
      </c>
      <c r="H15" s="4">
        <v>1</v>
      </c>
      <c r="I15" s="2" t="s">
        <v>19</v>
      </c>
    </row>
    <row r="16" spans="2:9" ht="24">
      <c r="B16" s="12" t="s">
        <v>18</v>
      </c>
      <c r="C16" s="19" t="s">
        <v>6</v>
      </c>
      <c r="D16" s="24" t="s">
        <v>19</v>
      </c>
      <c r="E16" s="2" t="s">
        <v>19</v>
      </c>
      <c r="F16" s="2" t="s">
        <v>19</v>
      </c>
      <c r="G16" s="2" t="s">
        <v>19</v>
      </c>
      <c r="H16" s="2" t="s">
        <v>19</v>
      </c>
      <c r="I16" s="2" t="s">
        <v>19</v>
      </c>
    </row>
    <row r="18" ht="12">
      <c r="B18" s="5"/>
    </row>
  </sheetData>
  <mergeCells count="9">
    <mergeCell ref="B6:C6"/>
    <mergeCell ref="G3:I3"/>
    <mergeCell ref="D3:F3"/>
    <mergeCell ref="B3:C4"/>
    <mergeCell ref="B11:C11"/>
    <mergeCell ref="B13:C13"/>
    <mergeCell ref="B10:C10"/>
    <mergeCell ref="B7:B9"/>
    <mergeCell ref="B12:C12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6.25390625" style="1" customWidth="1"/>
    <col min="3" max="3" width="9.00390625" style="1" customWidth="1"/>
    <col min="4" max="4" width="26.00390625" style="1" customWidth="1"/>
    <col min="5" max="5" width="13.00390625" style="1" bestFit="1" customWidth="1"/>
    <col min="6" max="7" width="9.00390625" style="1" customWidth="1"/>
    <col min="8" max="8" width="10.00390625" style="1" customWidth="1"/>
    <col min="9" max="9" width="15.50390625" style="1" customWidth="1"/>
    <col min="10" max="10" width="25.75390625" style="1" customWidth="1"/>
    <col min="11" max="16384" width="9.00390625" style="1" customWidth="1"/>
  </cols>
  <sheetData>
    <row r="1" spans="2:6" ht="14.25">
      <c r="B1" s="6" t="s">
        <v>8</v>
      </c>
      <c r="C1" s="7"/>
      <c r="D1" s="7"/>
      <c r="E1" s="7"/>
      <c r="F1" s="7"/>
    </row>
    <row r="2" ht="12">
      <c r="B2" s="21" t="s">
        <v>34</v>
      </c>
    </row>
    <row r="3" spans="2:7" ht="21" customHeight="1">
      <c r="B3" s="127" t="s">
        <v>35</v>
      </c>
      <c r="C3" s="128"/>
      <c r="D3" s="114"/>
      <c r="E3" s="14" t="s">
        <v>0</v>
      </c>
      <c r="F3" s="14" t="s">
        <v>3</v>
      </c>
      <c r="G3" s="14" t="s">
        <v>4</v>
      </c>
    </row>
    <row r="4" spans="2:7" ht="12">
      <c r="B4" s="10"/>
      <c r="C4" s="26"/>
      <c r="D4" s="11"/>
      <c r="E4" s="20" t="s">
        <v>5</v>
      </c>
      <c r="F4" s="20" t="s">
        <v>5</v>
      </c>
      <c r="G4" s="20" t="s">
        <v>5</v>
      </c>
    </row>
    <row r="5" spans="2:7" ht="12">
      <c r="B5" s="115" t="s">
        <v>0</v>
      </c>
      <c r="C5" s="116"/>
      <c r="D5" s="117"/>
      <c r="E5" s="3">
        <f>SUM(F5:G5)</f>
        <v>15240</v>
      </c>
      <c r="F5" s="3">
        <f>SUM(F6:F37,F38:F43)</f>
        <v>8171</v>
      </c>
      <c r="G5" s="3">
        <f>SUM(G6:G37,G38:G43)</f>
        <v>7069</v>
      </c>
    </row>
    <row r="6" spans="2:7" ht="13.5" customHeight="1">
      <c r="B6" s="34" t="s">
        <v>36</v>
      </c>
      <c r="C6" s="120" t="s">
        <v>24</v>
      </c>
      <c r="D6" s="130"/>
      <c r="E6" s="4">
        <f aca="true" t="shared" si="0" ref="E6:E37">SUM(F6:G6)</f>
        <v>5529</v>
      </c>
      <c r="F6" s="4">
        <v>2799</v>
      </c>
      <c r="G6" s="4">
        <v>2730</v>
      </c>
    </row>
    <row r="7" spans="2:7" ht="13.5" customHeight="1">
      <c r="B7" s="34" t="s">
        <v>37</v>
      </c>
      <c r="C7" s="120" t="s">
        <v>41</v>
      </c>
      <c r="D7" s="130"/>
      <c r="E7" s="4">
        <f t="shared" si="0"/>
        <v>73</v>
      </c>
      <c r="F7" s="4">
        <v>66</v>
      </c>
      <c r="G7" s="4">
        <v>7</v>
      </c>
    </row>
    <row r="8" spans="2:7" ht="13.5" customHeight="1">
      <c r="B8" s="34" t="s">
        <v>38</v>
      </c>
      <c r="C8" s="120" t="s">
        <v>42</v>
      </c>
      <c r="D8" s="130"/>
      <c r="E8" s="4">
        <f t="shared" si="0"/>
        <v>11</v>
      </c>
      <c r="F8" s="4">
        <v>11</v>
      </c>
      <c r="G8" s="2" t="s">
        <v>135</v>
      </c>
    </row>
    <row r="9" spans="2:7" ht="13.5" customHeight="1">
      <c r="B9" s="34" t="s">
        <v>39</v>
      </c>
      <c r="C9" s="120" t="s">
        <v>25</v>
      </c>
      <c r="D9" s="130"/>
      <c r="E9" s="4">
        <f t="shared" si="0"/>
        <v>40</v>
      </c>
      <c r="F9" s="4">
        <v>36</v>
      </c>
      <c r="G9" s="4">
        <v>4</v>
      </c>
    </row>
    <row r="10" spans="2:7" ht="13.5" customHeight="1">
      <c r="B10" s="34" t="s">
        <v>40</v>
      </c>
      <c r="C10" s="120" t="s">
        <v>26</v>
      </c>
      <c r="D10" s="130"/>
      <c r="E10" s="4">
        <f t="shared" si="0"/>
        <v>169</v>
      </c>
      <c r="F10" s="2">
        <v>156</v>
      </c>
      <c r="G10" s="28">
        <v>13</v>
      </c>
    </row>
    <row r="11" spans="2:7" ht="13.5" customHeight="1">
      <c r="B11" s="122" t="s">
        <v>81</v>
      </c>
      <c r="C11" s="35" t="s">
        <v>43</v>
      </c>
      <c r="D11" s="18" t="s">
        <v>27</v>
      </c>
      <c r="E11" s="4">
        <f t="shared" si="0"/>
        <v>576</v>
      </c>
      <c r="F11" s="4">
        <v>407</v>
      </c>
      <c r="G11" s="2">
        <v>169</v>
      </c>
    </row>
    <row r="12" spans="2:7" ht="12" customHeight="1">
      <c r="B12" s="123"/>
      <c r="C12" s="35" t="s">
        <v>44</v>
      </c>
      <c r="D12" s="18" t="s">
        <v>63</v>
      </c>
      <c r="E12" s="2" t="s">
        <v>19</v>
      </c>
      <c r="F12" s="2" t="s">
        <v>19</v>
      </c>
      <c r="G12" s="2" t="s">
        <v>19</v>
      </c>
    </row>
    <row r="13" spans="2:7" ht="13.5" customHeight="1">
      <c r="B13" s="123"/>
      <c r="C13" s="35" t="s">
        <v>45</v>
      </c>
      <c r="D13" s="18" t="s">
        <v>64</v>
      </c>
      <c r="E13" s="4">
        <f t="shared" si="0"/>
        <v>1538</v>
      </c>
      <c r="F13" s="4">
        <v>263</v>
      </c>
      <c r="G13" s="4">
        <v>1275</v>
      </c>
    </row>
    <row r="14" spans="2:7" ht="13.5" customHeight="1">
      <c r="B14" s="108" t="s">
        <v>82</v>
      </c>
      <c r="C14" s="35" t="s">
        <v>46</v>
      </c>
      <c r="D14" s="18" t="s">
        <v>65</v>
      </c>
      <c r="E14" s="4">
        <f t="shared" si="0"/>
        <v>714</v>
      </c>
      <c r="F14" s="4">
        <v>206</v>
      </c>
      <c r="G14" s="4">
        <v>508</v>
      </c>
    </row>
    <row r="15" spans="2:7" ht="13.5" customHeight="1">
      <c r="B15" s="108"/>
      <c r="C15" s="35" t="s">
        <v>47</v>
      </c>
      <c r="D15" s="18" t="s">
        <v>66</v>
      </c>
      <c r="E15" s="4">
        <f t="shared" si="0"/>
        <v>319</v>
      </c>
      <c r="F15" s="4">
        <v>272</v>
      </c>
      <c r="G15" s="4">
        <v>47</v>
      </c>
    </row>
    <row r="16" spans="2:7" ht="12">
      <c r="B16" s="108"/>
      <c r="C16" s="35" t="s">
        <v>48</v>
      </c>
      <c r="D16" s="18" t="s">
        <v>67</v>
      </c>
      <c r="E16" s="4">
        <f t="shared" si="0"/>
        <v>190</v>
      </c>
      <c r="F16" s="4">
        <v>178</v>
      </c>
      <c r="G16" s="4">
        <v>12</v>
      </c>
    </row>
    <row r="17" spans="2:7" ht="13.5" customHeight="1">
      <c r="B17" s="108"/>
      <c r="C17" s="35" t="s">
        <v>49</v>
      </c>
      <c r="D17" s="18" t="s">
        <v>68</v>
      </c>
      <c r="E17" s="4">
        <f t="shared" si="0"/>
        <v>78</v>
      </c>
      <c r="F17" s="4">
        <v>55</v>
      </c>
      <c r="G17" s="4">
        <v>23</v>
      </c>
    </row>
    <row r="18" spans="2:7" ht="12">
      <c r="B18" s="108"/>
      <c r="C18" s="35" t="s">
        <v>50</v>
      </c>
      <c r="D18" s="18" t="s">
        <v>69</v>
      </c>
      <c r="E18" s="4">
        <f t="shared" si="0"/>
        <v>183</v>
      </c>
      <c r="F18" s="2">
        <v>143</v>
      </c>
      <c r="G18" s="2">
        <v>40</v>
      </c>
    </row>
    <row r="19" spans="2:7" ht="12">
      <c r="B19" s="108"/>
      <c r="C19" s="35" t="s">
        <v>51</v>
      </c>
      <c r="D19" s="18" t="s">
        <v>28</v>
      </c>
      <c r="E19" s="4">
        <f t="shared" si="0"/>
        <v>59</v>
      </c>
      <c r="F19" s="2">
        <v>36</v>
      </c>
      <c r="G19" s="29">
        <v>23</v>
      </c>
    </row>
    <row r="20" spans="2:7" ht="13.5" customHeight="1">
      <c r="B20" s="108"/>
      <c r="C20" s="35" t="s">
        <v>52</v>
      </c>
      <c r="D20" s="18" t="s">
        <v>70</v>
      </c>
      <c r="E20" s="4">
        <f t="shared" si="0"/>
        <v>6</v>
      </c>
      <c r="F20" s="4">
        <v>4</v>
      </c>
      <c r="G20" s="4">
        <v>2</v>
      </c>
    </row>
    <row r="21" spans="2:7" ht="12">
      <c r="B21" s="108"/>
      <c r="C21" s="35" t="s">
        <v>53</v>
      </c>
      <c r="D21" s="18" t="s">
        <v>71</v>
      </c>
      <c r="E21" s="4">
        <f t="shared" si="0"/>
        <v>71</v>
      </c>
      <c r="F21" s="4">
        <v>16</v>
      </c>
      <c r="G21" s="4">
        <v>55</v>
      </c>
    </row>
    <row r="22" spans="2:7" ht="12">
      <c r="B22" s="108"/>
      <c r="C22" s="35" t="s">
        <v>54</v>
      </c>
      <c r="D22" s="18" t="s">
        <v>72</v>
      </c>
      <c r="E22" s="4">
        <f t="shared" si="0"/>
        <v>131</v>
      </c>
      <c r="F22" s="4">
        <v>123</v>
      </c>
      <c r="G22" s="2">
        <v>8</v>
      </c>
    </row>
    <row r="23" spans="2:7" ht="12">
      <c r="B23" s="108"/>
      <c r="C23" s="35" t="s">
        <v>55</v>
      </c>
      <c r="D23" s="18" t="s">
        <v>73</v>
      </c>
      <c r="E23" s="4">
        <f t="shared" si="0"/>
        <v>81</v>
      </c>
      <c r="F23" s="4">
        <v>71</v>
      </c>
      <c r="G23" s="4">
        <v>10</v>
      </c>
    </row>
    <row r="24" spans="2:7" ht="12">
      <c r="B24" s="108"/>
      <c r="C24" s="35" t="s">
        <v>56</v>
      </c>
      <c r="D24" s="18" t="s">
        <v>74</v>
      </c>
      <c r="E24" s="4">
        <f t="shared" si="0"/>
        <v>111</v>
      </c>
      <c r="F24" s="4">
        <v>108</v>
      </c>
      <c r="G24" s="4">
        <v>3</v>
      </c>
    </row>
    <row r="25" spans="2:7" ht="12">
      <c r="B25" s="108"/>
      <c r="C25" s="35" t="s">
        <v>57</v>
      </c>
      <c r="D25" s="18" t="s">
        <v>75</v>
      </c>
      <c r="E25" s="4">
        <f t="shared" si="0"/>
        <v>523</v>
      </c>
      <c r="F25" s="4">
        <v>466</v>
      </c>
      <c r="G25" s="4">
        <v>57</v>
      </c>
    </row>
    <row r="26" spans="2:7" ht="12">
      <c r="B26" s="108"/>
      <c r="C26" s="35" t="s">
        <v>58</v>
      </c>
      <c r="D26" s="18" t="s">
        <v>76</v>
      </c>
      <c r="E26" s="4">
        <f t="shared" si="0"/>
        <v>555</v>
      </c>
      <c r="F26" s="2">
        <v>526</v>
      </c>
      <c r="G26" s="2">
        <v>29</v>
      </c>
    </row>
    <row r="27" spans="2:7" ht="12">
      <c r="B27" s="108"/>
      <c r="C27" s="35" t="s">
        <v>59</v>
      </c>
      <c r="D27" s="18" t="s">
        <v>77</v>
      </c>
      <c r="E27" s="4">
        <f t="shared" si="0"/>
        <v>272</v>
      </c>
      <c r="F27" s="4">
        <v>203</v>
      </c>
      <c r="G27" s="4">
        <v>69</v>
      </c>
    </row>
    <row r="28" spans="2:7" ht="13.5" customHeight="1">
      <c r="B28" s="108"/>
      <c r="C28" s="35" t="s">
        <v>60</v>
      </c>
      <c r="D28" s="18" t="s">
        <v>78</v>
      </c>
      <c r="E28" s="4">
        <f t="shared" si="0"/>
        <v>242</v>
      </c>
      <c r="F28" s="4">
        <v>236</v>
      </c>
      <c r="G28" s="4">
        <v>6</v>
      </c>
    </row>
    <row r="29" spans="2:7" ht="13.5" customHeight="1">
      <c r="B29" s="108"/>
      <c r="C29" s="35" t="s">
        <v>61</v>
      </c>
      <c r="D29" s="18" t="s">
        <v>79</v>
      </c>
      <c r="E29" s="4">
        <f t="shared" si="0"/>
        <v>98</v>
      </c>
      <c r="F29" s="4">
        <v>90</v>
      </c>
      <c r="G29" s="4">
        <v>8</v>
      </c>
    </row>
    <row r="30" spans="2:7" ht="13.5" customHeight="1">
      <c r="B30" s="108"/>
      <c r="C30" s="36" t="s">
        <v>62</v>
      </c>
      <c r="D30" s="18" t="s">
        <v>80</v>
      </c>
      <c r="E30" s="4">
        <f t="shared" si="0"/>
        <v>132</v>
      </c>
      <c r="F30" s="4">
        <v>90</v>
      </c>
      <c r="G30" s="2">
        <v>42</v>
      </c>
    </row>
    <row r="31" spans="2:7" ht="13.5" customHeight="1">
      <c r="B31" s="118" t="s">
        <v>85</v>
      </c>
      <c r="C31" s="119"/>
      <c r="D31" s="18" t="s">
        <v>83</v>
      </c>
      <c r="E31" s="4">
        <f t="shared" si="0"/>
        <v>242</v>
      </c>
      <c r="F31" s="4">
        <v>184</v>
      </c>
      <c r="G31" s="4">
        <v>58</v>
      </c>
    </row>
    <row r="32" spans="2:7" ht="13.5" customHeight="1">
      <c r="B32" s="131" t="s">
        <v>86</v>
      </c>
      <c r="C32" s="132"/>
      <c r="D32" s="18" t="s">
        <v>84</v>
      </c>
      <c r="E32" s="4">
        <f t="shared" si="0"/>
        <v>1438</v>
      </c>
      <c r="F32" s="4">
        <v>873</v>
      </c>
      <c r="G32" s="4">
        <v>565</v>
      </c>
    </row>
    <row r="33" spans="2:7" ht="13.5" customHeight="1">
      <c r="B33" s="37" t="s">
        <v>87</v>
      </c>
      <c r="C33" s="120" t="s">
        <v>88</v>
      </c>
      <c r="D33" s="130"/>
      <c r="E33" s="4">
        <f t="shared" si="0"/>
        <v>21</v>
      </c>
      <c r="F33" s="20">
        <v>4</v>
      </c>
      <c r="G33" s="20">
        <v>17</v>
      </c>
    </row>
    <row r="34" spans="2:7" ht="13.5" customHeight="1">
      <c r="B34" s="38" t="s">
        <v>89</v>
      </c>
      <c r="C34" s="121" t="s">
        <v>29</v>
      </c>
      <c r="D34" s="130"/>
      <c r="E34" s="4">
        <f t="shared" si="0"/>
        <v>3</v>
      </c>
      <c r="F34" s="31">
        <v>2</v>
      </c>
      <c r="G34" s="31">
        <v>1</v>
      </c>
    </row>
    <row r="35" spans="2:7" ht="13.5" customHeight="1">
      <c r="B35" s="118" t="s">
        <v>93</v>
      </c>
      <c r="C35" s="119"/>
      <c r="D35" s="18" t="s">
        <v>90</v>
      </c>
      <c r="E35" s="4">
        <f t="shared" si="0"/>
        <v>85</v>
      </c>
      <c r="F35" s="32">
        <v>45</v>
      </c>
      <c r="G35" s="20">
        <v>40</v>
      </c>
    </row>
    <row r="36" spans="2:7" ht="13.5" customHeight="1">
      <c r="B36" s="109" t="s">
        <v>94</v>
      </c>
      <c r="C36" s="110"/>
      <c r="D36" s="18" t="s">
        <v>91</v>
      </c>
      <c r="E36" s="4">
        <f t="shared" si="0"/>
        <v>19</v>
      </c>
      <c r="F36" s="31">
        <v>6</v>
      </c>
      <c r="G36" s="31">
        <v>13</v>
      </c>
    </row>
    <row r="37" spans="2:7" ht="13.5" customHeight="1">
      <c r="B37" s="111" t="s">
        <v>95</v>
      </c>
      <c r="C37" s="112"/>
      <c r="D37" s="18" t="s">
        <v>92</v>
      </c>
      <c r="E37" s="4">
        <f t="shared" si="0"/>
        <v>25</v>
      </c>
      <c r="F37" s="31">
        <v>13</v>
      </c>
      <c r="G37" s="31">
        <v>12</v>
      </c>
    </row>
    <row r="38" spans="2:7" ht="13.5" customHeight="1">
      <c r="B38" s="39" t="s">
        <v>98</v>
      </c>
      <c r="C38" s="36" t="s">
        <v>96</v>
      </c>
      <c r="D38" s="18" t="s">
        <v>30</v>
      </c>
      <c r="E38" s="4">
        <f aca="true" t="shared" si="1" ref="E38:E43">SUM(F38:G38)</f>
        <v>837</v>
      </c>
      <c r="F38" s="31">
        <v>180</v>
      </c>
      <c r="G38" s="31">
        <v>657</v>
      </c>
    </row>
    <row r="39" spans="2:7" ht="13.5" customHeight="1">
      <c r="B39" s="153" t="s">
        <v>99</v>
      </c>
      <c r="C39" s="36" t="s">
        <v>44</v>
      </c>
      <c r="D39" s="18" t="s">
        <v>97</v>
      </c>
      <c r="E39" s="4">
        <f t="shared" si="1"/>
        <v>157</v>
      </c>
      <c r="F39" s="31">
        <v>111</v>
      </c>
      <c r="G39" s="31">
        <v>46</v>
      </c>
    </row>
    <row r="40" spans="2:7" ht="13.5" customHeight="1">
      <c r="B40" s="153"/>
      <c r="C40" s="36" t="s">
        <v>45</v>
      </c>
      <c r="D40" s="18" t="s">
        <v>31</v>
      </c>
      <c r="E40" s="4">
        <f t="shared" si="1"/>
        <v>39</v>
      </c>
      <c r="F40" s="31">
        <v>8</v>
      </c>
      <c r="G40" s="4">
        <v>31</v>
      </c>
    </row>
    <row r="41" spans="2:7" ht="13.5" customHeight="1">
      <c r="B41" s="154"/>
      <c r="C41" s="36" t="s">
        <v>46</v>
      </c>
      <c r="D41" s="18" t="s">
        <v>32</v>
      </c>
      <c r="E41" s="4">
        <f t="shared" si="1"/>
        <v>282</v>
      </c>
      <c r="F41" s="4">
        <v>31</v>
      </c>
      <c r="G41" s="4">
        <v>251</v>
      </c>
    </row>
    <row r="42" spans="2:7" ht="13.5" customHeight="1">
      <c r="B42" s="38" t="s">
        <v>100</v>
      </c>
      <c r="C42" s="121" t="s">
        <v>33</v>
      </c>
      <c r="D42" s="119"/>
      <c r="E42" s="4">
        <f t="shared" si="1"/>
        <v>47</v>
      </c>
      <c r="F42" s="4">
        <v>14</v>
      </c>
      <c r="G42" s="4">
        <v>33</v>
      </c>
    </row>
    <row r="43" spans="2:7" ht="13.5" customHeight="1">
      <c r="B43" s="129" t="s">
        <v>23</v>
      </c>
      <c r="C43" s="120"/>
      <c r="D43" s="130"/>
      <c r="E43" s="4">
        <f t="shared" si="1"/>
        <v>344</v>
      </c>
      <c r="F43" s="4">
        <v>139</v>
      </c>
      <c r="G43" s="2">
        <v>205</v>
      </c>
    </row>
    <row r="44" spans="2:7" ht="23.25" customHeight="1">
      <c r="B44" s="145" t="s">
        <v>21</v>
      </c>
      <c r="C44" s="146"/>
      <c r="D44" s="147"/>
      <c r="E44" s="14" t="s">
        <v>0</v>
      </c>
      <c r="F44" s="14" t="s">
        <v>3</v>
      </c>
      <c r="G44" s="14" t="s">
        <v>4</v>
      </c>
    </row>
    <row r="45" spans="2:7" ht="15" customHeight="1">
      <c r="B45" s="41"/>
      <c r="C45" s="43"/>
      <c r="D45" s="44"/>
      <c r="E45" s="42" t="s">
        <v>5</v>
      </c>
      <c r="F45" s="42" t="s">
        <v>5</v>
      </c>
      <c r="G45" s="42" t="s">
        <v>5</v>
      </c>
    </row>
    <row r="46" spans="2:7" ht="13.5" customHeight="1">
      <c r="B46" s="158" t="s">
        <v>0</v>
      </c>
      <c r="C46" s="159"/>
      <c r="D46" s="160"/>
      <c r="E46" s="3">
        <f aca="true" t="shared" si="2" ref="E46:E68">SUM(F46:G46)</f>
        <v>15240</v>
      </c>
      <c r="F46" s="3">
        <f>SUM(F47:F68)</f>
        <v>8171</v>
      </c>
      <c r="G46" s="3">
        <f>SUM(G47:G68)</f>
        <v>7069</v>
      </c>
    </row>
    <row r="47" spans="2:7" ht="13.5" customHeight="1">
      <c r="B47" s="148" t="s">
        <v>104</v>
      </c>
      <c r="C47" s="149"/>
      <c r="D47" s="13" t="s">
        <v>101</v>
      </c>
      <c r="E47" s="2" t="s">
        <v>136</v>
      </c>
      <c r="F47" s="2" t="s">
        <v>136</v>
      </c>
      <c r="G47" s="2" t="s">
        <v>136</v>
      </c>
    </row>
    <row r="48" spans="2:7" ht="13.5" customHeight="1">
      <c r="B48" s="113" t="s">
        <v>105</v>
      </c>
      <c r="C48" s="142"/>
      <c r="D48" s="18" t="s">
        <v>102</v>
      </c>
      <c r="E48" s="2" t="s">
        <v>136</v>
      </c>
      <c r="F48" s="2" t="s">
        <v>136</v>
      </c>
      <c r="G48" s="2" t="s">
        <v>136</v>
      </c>
    </row>
    <row r="49" spans="2:7" ht="13.5" customHeight="1">
      <c r="B49" s="150" t="s">
        <v>106</v>
      </c>
      <c r="C49" s="151"/>
      <c r="D49" s="18" t="s">
        <v>103</v>
      </c>
      <c r="E49" s="2" t="s">
        <v>136</v>
      </c>
      <c r="F49" s="2" t="s">
        <v>136</v>
      </c>
      <c r="G49" s="2" t="s">
        <v>136</v>
      </c>
    </row>
    <row r="50" spans="2:7" ht="12" customHeight="1">
      <c r="B50" s="37" t="s">
        <v>107</v>
      </c>
      <c r="C50" s="120" t="s">
        <v>110</v>
      </c>
      <c r="D50" s="130"/>
      <c r="E50" s="2" t="s">
        <v>136</v>
      </c>
      <c r="F50" s="2" t="s">
        <v>136</v>
      </c>
      <c r="G50" s="2" t="s">
        <v>136</v>
      </c>
    </row>
    <row r="51" spans="2:7" ht="13.5" customHeight="1">
      <c r="B51" s="38" t="s">
        <v>109</v>
      </c>
      <c r="C51" s="121" t="s">
        <v>111</v>
      </c>
      <c r="D51" s="119"/>
      <c r="E51" s="4">
        <f t="shared" si="2"/>
        <v>320</v>
      </c>
      <c r="F51" s="4">
        <v>87</v>
      </c>
      <c r="G51" s="4">
        <v>233</v>
      </c>
    </row>
    <row r="52" spans="2:7" ht="13.5" customHeight="1">
      <c r="B52" s="45" t="s">
        <v>108</v>
      </c>
      <c r="C52" s="120" t="s">
        <v>112</v>
      </c>
      <c r="D52" s="130"/>
      <c r="E52" s="4">
        <f t="shared" si="2"/>
        <v>1910</v>
      </c>
      <c r="F52" s="4">
        <v>1240</v>
      </c>
      <c r="G52" s="4">
        <v>670</v>
      </c>
    </row>
    <row r="53" spans="2:7" ht="13.5" customHeight="1">
      <c r="B53" s="143" t="s">
        <v>116</v>
      </c>
      <c r="C53" s="144"/>
      <c r="D53" s="18" t="s">
        <v>113</v>
      </c>
      <c r="E53" s="4">
        <f t="shared" si="2"/>
        <v>5605</v>
      </c>
      <c r="F53" s="4">
        <v>2821</v>
      </c>
      <c r="G53" s="4">
        <v>2784</v>
      </c>
    </row>
    <row r="54" spans="2:7" ht="13.5" customHeight="1">
      <c r="B54" s="113" t="s">
        <v>117</v>
      </c>
      <c r="C54" s="142"/>
      <c r="D54" s="30" t="s">
        <v>114</v>
      </c>
      <c r="E54" s="4">
        <f t="shared" si="2"/>
        <v>59</v>
      </c>
      <c r="F54" s="4">
        <v>54</v>
      </c>
      <c r="G54" s="4">
        <v>5</v>
      </c>
    </row>
    <row r="55" spans="2:7" ht="12">
      <c r="B55" s="109" t="s">
        <v>118</v>
      </c>
      <c r="C55" s="110"/>
      <c r="D55" s="27" t="s">
        <v>115</v>
      </c>
      <c r="E55" s="4">
        <f t="shared" si="2"/>
        <v>9</v>
      </c>
      <c r="F55" s="4">
        <v>9</v>
      </c>
      <c r="G55" s="2" t="s">
        <v>136</v>
      </c>
    </row>
    <row r="56" spans="2:7" ht="13.5" customHeight="1">
      <c r="B56" s="17" t="s">
        <v>119</v>
      </c>
      <c r="C56" s="120" t="s">
        <v>120</v>
      </c>
      <c r="D56" s="130"/>
      <c r="E56" s="4">
        <f t="shared" si="2"/>
        <v>32</v>
      </c>
      <c r="F56" s="4">
        <v>32</v>
      </c>
      <c r="G56" s="2" t="s">
        <v>136</v>
      </c>
    </row>
    <row r="57" spans="2:7" ht="12">
      <c r="B57" s="17" t="s">
        <v>121</v>
      </c>
      <c r="C57" s="121" t="s">
        <v>122</v>
      </c>
      <c r="D57" s="130"/>
      <c r="E57" s="4">
        <f t="shared" si="2"/>
        <v>82</v>
      </c>
      <c r="F57" s="4">
        <v>70</v>
      </c>
      <c r="G57" s="4">
        <v>12</v>
      </c>
    </row>
    <row r="58" spans="2:7" ht="24">
      <c r="B58" s="161" t="s">
        <v>130</v>
      </c>
      <c r="C58" s="155" t="s">
        <v>129</v>
      </c>
      <c r="D58" s="18" t="s">
        <v>123</v>
      </c>
      <c r="E58" s="4">
        <f t="shared" si="2"/>
        <v>1344</v>
      </c>
      <c r="F58" s="2">
        <v>1251</v>
      </c>
      <c r="G58" s="2">
        <v>93</v>
      </c>
    </row>
    <row r="59" spans="2:7" ht="12">
      <c r="B59" s="162"/>
      <c r="C59" s="156"/>
      <c r="D59" s="18" t="s">
        <v>124</v>
      </c>
      <c r="E59" s="4">
        <f t="shared" si="2"/>
        <v>1335</v>
      </c>
      <c r="F59" s="2">
        <v>234</v>
      </c>
      <c r="G59" s="4">
        <v>1101</v>
      </c>
    </row>
    <row r="60" spans="2:7" ht="12">
      <c r="B60" s="162"/>
      <c r="C60" s="156"/>
      <c r="D60" s="18" t="s">
        <v>125</v>
      </c>
      <c r="E60" s="4">
        <f t="shared" si="2"/>
        <v>751</v>
      </c>
      <c r="F60" s="4">
        <v>200</v>
      </c>
      <c r="G60" s="4">
        <v>551</v>
      </c>
    </row>
    <row r="61" spans="2:7" ht="12">
      <c r="B61" s="162"/>
      <c r="C61" s="156"/>
      <c r="D61" s="18" t="s">
        <v>126</v>
      </c>
      <c r="E61" s="4">
        <f t="shared" si="2"/>
        <v>498</v>
      </c>
      <c r="F61" s="4">
        <v>465</v>
      </c>
      <c r="G61" s="4">
        <v>33</v>
      </c>
    </row>
    <row r="62" spans="2:7" ht="26.25" customHeight="1">
      <c r="B62" s="162"/>
      <c r="C62" s="156"/>
      <c r="D62" s="18" t="s">
        <v>127</v>
      </c>
      <c r="E62" s="4">
        <f t="shared" si="2"/>
        <v>86</v>
      </c>
      <c r="F62" s="4">
        <v>85</v>
      </c>
      <c r="G62" s="4">
        <v>1</v>
      </c>
    </row>
    <row r="63" spans="2:7" ht="27.75" customHeight="1">
      <c r="B63" s="162"/>
      <c r="C63" s="157"/>
      <c r="D63" s="18" t="s">
        <v>128</v>
      </c>
      <c r="E63" s="4">
        <f t="shared" si="2"/>
        <v>1255</v>
      </c>
      <c r="F63" s="4">
        <v>981</v>
      </c>
      <c r="G63" s="4">
        <v>274</v>
      </c>
    </row>
    <row r="64" spans="2:7" ht="15" customHeight="1">
      <c r="B64" s="162"/>
      <c r="C64" s="129" t="s">
        <v>22</v>
      </c>
      <c r="D64" s="130"/>
      <c r="E64" s="4">
        <f t="shared" si="2"/>
        <v>474</v>
      </c>
      <c r="F64" s="4">
        <v>314</v>
      </c>
      <c r="G64" s="4">
        <v>160</v>
      </c>
    </row>
    <row r="65" spans="2:7" ht="12">
      <c r="B65" s="152" t="s">
        <v>134</v>
      </c>
      <c r="C65" s="47" t="s">
        <v>43</v>
      </c>
      <c r="D65" s="46" t="s">
        <v>131</v>
      </c>
      <c r="E65" s="4">
        <f t="shared" si="2"/>
        <v>552</v>
      </c>
      <c r="F65" s="4">
        <v>61</v>
      </c>
      <c r="G65" s="4">
        <v>491</v>
      </c>
    </row>
    <row r="66" spans="2:7" ht="14.25" customHeight="1">
      <c r="B66" s="153"/>
      <c r="C66" s="47" t="s">
        <v>44</v>
      </c>
      <c r="D66" s="18" t="s">
        <v>132</v>
      </c>
      <c r="E66" s="4">
        <f t="shared" si="2"/>
        <v>31</v>
      </c>
      <c r="F66" s="4">
        <v>5</v>
      </c>
      <c r="G66" s="4">
        <v>26</v>
      </c>
    </row>
    <row r="67" spans="2:7" ht="14.25" customHeight="1">
      <c r="B67" s="154"/>
      <c r="C67" s="47" t="s">
        <v>45</v>
      </c>
      <c r="D67" s="33" t="s">
        <v>133</v>
      </c>
      <c r="E67" s="4">
        <f t="shared" si="2"/>
        <v>610</v>
      </c>
      <c r="F67" s="4">
        <v>153</v>
      </c>
      <c r="G67" s="4">
        <v>457</v>
      </c>
    </row>
    <row r="68" spans="2:7" ht="14.25" customHeight="1">
      <c r="B68" s="129" t="s">
        <v>23</v>
      </c>
      <c r="C68" s="120"/>
      <c r="D68" s="130"/>
      <c r="E68" s="4">
        <f t="shared" si="2"/>
        <v>287</v>
      </c>
      <c r="F68" s="4">
        <v>109</v>
      </c>
      <c r="G68" s="4">
        <v>178</v>
      </c>
    </row>
  </sheetData>
  <mergeCells count="37">
    <mergeCell ref="B65:B67"/>
    <mergeCell ref="B68:D68"/>
    <mergeCell ref="C58:C63"/>
    <mergeCell ref="B39:B41"/>
    <mergeCell ref="C42:D42"/>
    <mergeCell ref="B46:D46"/>
    <mergeCell ref="C64:D64"/>
    <mergeCell ref="B58:B64"/>
    <mergeCell ref="C56:D56"/>
    <mergeCell ref="C57:D57"/>
    <mergeCell ref="B47:C47"/>
    <mergeCell ref="B48:C48"/>
    <mergeCell ref="B55:C55"/>
    <mergeCell ref="B49:C49"/>
    <mergeCell ref="B35:C35"/>
    <mergeCell ref="B36:C36"/>
    <mergeCell ref="B37:C37"/>
    <mergeCell ref="B54:C54"/>
    <mergeCell ref="C50:D50"/>
    <mergeCell ref="C51:D51"/>
    <mergeCell ref="C52:D52"/>
    <mergeCell ref="B53:C53"/>
    <mergeCell ref="B43:D43"/>
    <mergeCell ref="B44:D44"/>
    <mergeCell ref="C33:D33"/>
    <mergeCell ref="C34:D34"/>
    <mergeCell ref="C10:D10"/>
    <mergeCell ref="B11:B13"/>
    <mergeCell ref="B14:B30"/>
    <mergeCell ref="B3:D3"/>
    <mergeCell ref="B5:D5"/>
    <mergeCell ref="B31:C31"/>
    <mergeCell ref="B32:C32"/>
    <mergeCell ref="C6:D6"/>
    <mergeCell ref="C7:D7"/>
    <mergeCell ref="C8:D8"/>
    <mergeCell ref="C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22"/>
  <sheetViews>
    <sheetView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12.50390625" style="51" customWidth="1"/>
    <col min="3" max="3" width="22.75390625" style="51" customWidth="1"/>
    <col min="4" max="4" width="7.75390625" style="51" bestFit="1" customWidth="1"/>
    <col min="5" max="8" width="6.75390625" style="51" bestFit="1" customWidth="1"/>
    <col min="9" max="18" width="7.625" style="51" customWidth="1"/>
    <col min="19" max="22" width="6.75390625" style="51" bestFit="1" customWidth="1"/>
    <col min="23" max="23" width="4.75390625" style="51" bestFit="1" customWidth="1"/>
    <col min="24" max="33" width="7.625" style="51" customWidth="1"/>
    <col min="34" max="16384" width="9.00390625" style="51" customWidth="1"/>
  </cols>
  <sheetData>
    <row r="1" spans="2:6" s="1" customFormat="1" ht="14.25">
      <c r="B1" s="6" t="s">
        <v>8</v>
      </c>
      <c r="C1" s="7"/>
      <c r="D1" s="7"/>
      <c r="E1" s="7"/>
      <c r="F1" s="7"/>
    </row>
    <row r="2" ht="12.75">
      <c r="B2" s="106" t="s">
        <v>144</v>
      </c>
    </row>
    <row r="3" spans="2:33" ht="13.5" customHeight="1">
      <c r="B3" s="172" t="s">
        <v>10</v>
      </c>
      <c r="C3" s="173"/>
      <c r="D3" s="168" t="s">
        <v>137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69"/>
      <c r="S3" s="168" t="s">
        <v>138</v>
      </c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69"/>
    </row>
    <row r="4" spans="2:33" ht="12" customHeight="1">
      <c r="B4" s="174"/>
      <c r="C4" s="175"/>
      <c r="D4" s="170" t="s">
        <v>0</v>
      </c>
      <c r="E4" s="179"/>
      <c r="F4" s="171"/>
      <c r="G4" s="170" t="s">
        <v>145</v>
      </c>
      <c r="H4" s="171"/>
      <c r="I4" s="170" t="s">
        <v>146</v>
      </c>
      <c r="J4" s="171"/>
      <c r="K4" s="170" t="s">
        <v>147</v>
      </c>
      <c r="L4" s="171"/>
      <c r="M4" s="170" t="s">
        <v>148</v>
      </c>
      <c r="N4" s="171"/>
      <c r="O4" s="170" t="s">
        <v>149</v>
      </c>
      <c r="P4" s="171"/>
      <c r="Q4" s="168" t="s">
        <v>150</v>
      </c>
      <c r="R4" s="169"/>
      <c r="S4" s="170" t="s">
        <v>0</v>
      </c>
      <c r="T4" s="179"/>
      <c r="U4" s="171"/>
      <c r="V4" s="170" t="s">
        <v>145</v>
      </c>
      <c r="W4" s="171"/>
      <c r="X4" s="170" t="s">
        <v>146</v>
      </c>
      <c r="Y4" s="171"/>
      <c r="Z4" s="170" t="s">
        <v>147</v>
      </c>
      <c r="AA4" s="171"/>
      <c r="AB4" s="170" t="s">
        <v>148</v>
      </c>
      <c r="AC4" s="171"/>
      <c r="AD4" s="170" t="s">
        <v>149</v>
      </c>
      <c r="AE4" s="171"/>
      <c r="AF4" s="168" t="s">
        <v>150</v>
      </c>
      <c r="AG4" s="169"/>
    </row>
    <row r="5" spans="2:33" ht="12">
      <c r="B5" s="176"/>
      <c r="C5" s="177"/>
      <c r="D5" s="57" t="s">
        <v>0</v>
      </c>
      <c r="E5" s="57" t="s">
        <v>3</v>
      </c>
      <c r="F5" s="57" t="s">
        <v>4</v>
      </c>
      <c r="G5" s="57" t="s">
        <v>3</v>
      </c>
      <c r="H5" s="57" t="s">
        <v>4</v>
      </c>
      <c r="I5" s="57" t="s">
        <v>3</v>
      </c>
      <c r="J5" s="57" t="s">
        <v>4</v>
      </c>
      <c r="K5" s="57" t="s">
        <v>3</v>
      </c>
      <c r="L5" s="57" t="s">
        <v>4</v>
      </c>
      <c r="M5" s="57" t="s">
        <v>3</v>
      </c>
      <c r="N5" s="57" t="s">
        <v>4</v>
      </c>
      <c r="O5" s="57" t="s">
        <v>3</v>
      </c>
      <c r="P5" s="57" t="s">
        <v>4</v>
      </c>
      <c r="Q5" s="57" t="s">
        <v>3</v>
      </c>
      <c r="R5" s="57" t="s">
        <v>4</v>
      </c>
      <c r="S5" s="57" t="s">
        <v>0</v>
      </c>
      <c r="T5" s="57" t="s">
        <v>3</v>
      </c>
      <c r="U5" s="57" t="s">
        <v>4</v>
      </c>
      <c r="V5" s="57" t="s">
        <v>3</v>
      </c>
      <c r="W5" s="57" t="s">
        <v>4</v>
      </c>
      <c r="X5" s="57" t="s">
        <v>3</v>
      </c>
      <c r="Y5" s="57" t="s">
        <v>4</v>
      </c>
      <c r="Z5" s="57" t="s">
        <v>3</v>
      </c>
      <c r="AA5" s="57" t="s">
        <v>4</v>
      </c>
      <c r="AB5" s="57" t="s">
        <v>3</v>
      </c>
      <c r="AC5" s="57" t="s">
        <v>4</v>
      </c>
      <c r="AD5" s="57" t="s">
        <v>3</v>
      </c>
      <c r="AE5" s="57" t="s">
        <v>4</v>
      </c>
      <c r="AF5" s="57" t="s">
        <v>3</v>
      </c>
      <c r="AG5" s="57" t="s">
        <v>4</v>
      </c>
    </row>
    <row r="6" spans="2:33" ht="12" customHeight="1">
      <c r="B6" s="58"/>
      <c r="C6" s="67"/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  <c r="X6" s="2" t="s">
        <v>5</v>
      </c>
      <c r="Y6" s="2" t="s">
        <v>5</v>
      </c>
      <c r="Z6" s="2" t="s">
        <v>5</v>
      </c>
      <c r="AA6" s="2" t="s">
        <v>5</v>
      </c>
      <c r="AB6" s="2" t="s">
        <v>5</v>
      </c>
      <c r="AC6" s="2" t="s">
        <v>5</v>
      </c>
      <c r="AD6" s="2" t="s">
        <v>5</v>
      </c>
      <c r="AE6" s="2" t="s">
        <v>5</v>
      </c>
      <c r="AF6" s="2" t="s">
        <v>5</v>
      </c>
      <c r="AG6" s="2" t="s">
        <v>5</v>
      </c>
    </row>
    <row r="7" spans="2:33" ht="12" customHeight="1">
      <c r="B7" s="59"/>
      <c r="C7" s="60" t="s">
        <v>0</v>
      </c>
      <c r="D7" s="3">
        <f aca="true" t="shared" si="0" ref="D7:D19">SUM(E7:F7)</f>
        <v>11471</v>
      </c>
      <c r="E7" s="3">
        <f aca="true" t="shared" si="1" ref="E7:E19">SUM(G7,I7,K7,M7,O7,Q7)</f>
        <v>5945</v>
      </c>
      <c r="F7" s="3">
        <f aca="true" t="shared" si="2" ref="F7:F19">SUM(H7,J7,L7,N7,P7,R7)</f>
        <v>5526</v>
      </c>
      <c r="G7" s="3">
        <f>SUM(G8:G16)</f>
        <v>2894</v>
      </c>
      <c r="H7" s="3">
        <f aca="true" t="shared" si="3" ref="H7:R7">SUM(H8:H16)</f>
        <v>3488</v>
      </c>
      <c r="I7" s="3">
        <f t="shared" si="3"/>
        <v>1038</v>
      </c>
      <c r="J7" s="3">
        <f t="shared" si="3"/>
        <v>262</v>
      </c>
      <c r="K7" s="3">
        <f t="shared" si="3"/>
        <v>1089</v>
      </c>
      <c r="L7" s="25" t="s">
        <v>158</v>
      </c>
      <c r="M7" s="25" t="s">
        <v>158</v>
      </c>
      <c r="N7" s="25" t="s">
        <v>158</v>
      </c>
      <c r="O7" s="3">
        <f t="shared" si="3"/>
        <v>924</v>
      </c>
      <c r="P7" s="3">
        <f t="shared" si="3"/>
        <v>398</v>
      </c>
      <c r="Q7" s="25" t="s">
        <v>135</v>
      </c>
      <c r="R7" s="3">
        <f t="shared" si="3"/>
        <v>1378</v>
      </c>
      <c r="S7" s="3">
        <f aca="true" t="shared" si="4" ref="S7:S20">SUM(T7:U7)</f>
        <v>2105</v>
      </c>
      <c r="T7" s="3">
        <f>SUM(V7,X7,Z7,AD7,AF7)</f>
        <v>1695</v>
      </c>
      <c r="U7" s="3">
        <f>SUM(W7,Y7,AA7,AE7,AG7)</f>
        <v>410</v>
      </c>
      <c r="V7" s="3">
        <f>SUM(V8:V16)</f>
        <v>866</v>
      </c>
      <c r="W7" s="3">
        <f aca="true" t="shared" si="5" ref="W7:AG7">SUM(W8:W16)</f>
        <v>194</v>
      </c>
      <c r="X7" s="3">
        <f t="shared" si="5"/>
        <v>240</v>
      </c>
      <c r="Y7" s="3">
        <f t="shared" si="5"/>
        <v>55</v>
      </c>
      <c r="Z7" s="3">
        <f t="shared" si="5"/>
        <v>293</v>
      </c>
      <c r="AA7" s="25" t="s">
        <v>135</v>
      </c>
      <c r="AB7" s="25" t="s">
        <v>135</v>
      </c>
      <c r="AC7" s="25" t="s">
        <v>135</v>
      </c>
      <c r="AD7" s="3">
        <f t="shared" si="5"/>
        <v>296</v>
      </c>
      <c r="AE7" s="3">
        <f t="shared" si="5"/>
        <v>9</v>
      </c>
      <c r="AF7" s="25" t="s">
        <v>135</v>
      </c>
      <c r="AG7" s="3">
        <f t="shared" si="5"/>
        <v>152</v>
      </c>
    </row>
    <row r="8" spans="2:33" ht="12" customHeight="1">
      <c r="B8" s="163" t="s">
        <v>151</v>
      </c>
      <c r="C8" s="61" t="s">
        <v>139</v>
      </c>
      <c r="D8" s="4">
        <f t="shared" si="0"/>
        <v>1156</v>
      </c>
      <c r="E8" s="4">
        <f t="shared" si="1"/>
        <v>1018</v>
      </c>
      <c r="F8" s="4">
        <f t="shared" si="2"/>
        <v>138</v>
      </c>
      <c r="G8" s="4">
        <v>886</v>
      </c>
      <c r="H8" s="4">
        <v>130</v>
      </c>
      <c r="I8" s="4">
        <v>45</v>
      </c>
      <c r="J8" s="2" t="s">
        <v>135</v>
      </c>
      <c r="K8" s="4">
        <v>50</v>
      </c>
      <c r="L8" s="2" t="s">
        <v>158</v>
      </c>
      <c r="M8" s="2" t="s">
        <v>158</v>
      </c>
      <c r="N8" s="2" t="s">
        <v>158</v>
      </c>
      <c r="O8" s="4">
        <v>37</v>
      </c>
      <c r="P8" s="4">
        <v>6</v>
      </c>
      <c r="Q8" s="2" t="s">
        <v>135</v>
      </c>
      <c r="R8" s="4">
        <v>2</v>
      </c>
      <c r="S8" s="4">
        <f t="shared" si="4"/>
        <v>36</v>
      </c>
      <c r="T8" s="4">
        <f aca="true" t="shared" si="6" ref="T8:T19">SUM(V8,X8,Z8,AD8,AF8)</f>
        <v>35</v>
      </c>
      <c r="U8" s="4">
        <f aca="true" t="shared" si="7" ref="U8:U20">SUM(W8,Y8,AA8,AE8,AG8)</f>
        <v>1</v>
      </c>
      <c r="V8" s="4">
        <v>16</v>
      </c>
      <c r="W8" s="4">
        <v>1</v>
      </c>
      <c r="X8" s="4">
        <v>5</v>
      </c>
      <c r="Y8" s="2" t="s">
        <v>135</v>
      </c>
      <c r="Z8" s="4">
        <v>3</v>
      </c>
      <c r="AA8" s="2" t="s">
        <v>135</v>
      </c>
      <c r="AB8" s="2" t="s">
        <v>135</v>
      </c>
      <c r="AC8" s="2" t="s">
        <v>135</v>
      </c>
      <c r="AD8" s="4">
        <v>11</v>
      </c>
      <c r="AE8" s="2" t="s">
        <v>135</v>
      </c>
      <c r="AF8" s="2" t="s">
        <v>135</v>
      </c>
      <c r="AG8" s="2" t="s">
        <v>135</v>
      </c>
    </row>
    <row r="9" spans="2:33" ht="12" customHeight="1">
      <c r="B9" s="163"/>
      <c r="C9" s="61" t="s">
        <v>140</v>
      </c>
      <c r="D9" s="4">
        <f t="shared" si="0"/>
        <v>515</v>
      </c>
      <c r="E9" s="4">
        <f t="shared" si="1"/>
        <v>188</v>
      </c>
      <c r="F9" s="4">
        <f t="shared" si="2"/>
        <v>327</v>
      </c>
      <c r="G9" s="4">
        <v>94</v>
      </c>
      <c r="H9" s="4">
        <v>281</v>
      </c>
      <c r="I9" s="4">
        <v>32</v>
      </c>
      <c r="J9" s="4">
        <v>11</v>
      </c>
      <c r="K9" s="4">
        <v>40</v>
      </c>
      <c r="L9" s="2" t="s">
        <v>158</v>
      </c>
      <c r="M9" s="2" t="s">
        <v>158</v>
      </c>
      <c r="N9" s="2" t="s">
        <v>158</v>
      </c>
      <c r="O9" s="4">
        <v>22</v>
      </c>
      <c r="P9" s="4">
        <v>6</v>
      </c>
      <c r="Q9" s="2" t="s">
        <v>135</v>
      </c>
      <c r="R9" s="4">
        <v>29</v>
      </c>
      <c r="S9" s="4">
        <f t="shared" si="4"/>
        <v>125</v>
      </c>
      <c r="T9" s="4">
        <f t="shared" si="6"/>
        <v>111</v>
      </c>
      <c r="U9" s="4">
        <f t="shared" si="7"/>
        <v>14</v>
      </c>
      <c r="V9" s="4">
        <v>62</v>
      </c>
      <c r="W9" s="4">
        <v>10</v>
      </c>
      <c r="X9" s="4">
        <v>7</v>
      </c>
      <c r="Y9" s="2" t="s">
        <v>135</v>
      </c>
      <c r="Z9" s="4">
        <v>7</v>
      </c>
      <c r="AA9" s="2" t="s">
        <v>135</v>
      </c>
      <c r="AB9" s="2" t="s">
        <v>135</v>
      </c>
      <c r="AC9" s="2" t="s">
        <v>135</v>
      </c>
      <c r="AD9" s="4">
        <v>35</v>
      </c>
      <c r="AE9" s="2" t="s">
        <v>135</v>
      </c>
      <c r="AF9" s="2" t="s">
        <v>135</v>
      </c>
      <c r="AG9" s="4">
        <v>4</v>
      </c>
    </row>
    <row r="10" spans="2:33" ht="12" customHeight="1">
      <c r="B10" s="163"/>
      <c r="C10" s="61" t="s">
        <v>141</v>
      </c>
      <c r="D10" s="4">
        <f t="shared" si="0"/>
        <v>39</v>
      </c>
      <c r="E10" s="4">
        <f t="shared" si="1"/>
        <v>15</v>
      </c>
      <c r="F10" s="4">
        <f t="shared" si="2"/>
        <v>24</v>
      </c>
      <c r="G10" s="4">
        <v>2</v>
      </c>
      <c r="H10" s="4">
        <v>12</v>
      </c>
      <c r="I10" s="4">
        <v>13</v>
      </c>
      <c r="J10" s="2" t="s">
        <v>135</v>
      </c>
      <c r="K10" s="2" t="s">
        <v>135</v>
      </c>
      <c r="L10" s="2" t="s">
        <v>135</v>
      </c>
      <c r="M10" s="2" t="s">
        <v>135</v>
      </c>
      <c r="N10" s="2" t="s">
        <v>135</v>
      </c>
      <c r="O10" s="2" t="s">
        <v>135</v>
      </c>
      <c r="P10" s="4">
        <v>6</v>
      </c>
      <c r="Q10" s="2" t="s">
        <v>135</v>
      </c>
      <c r="R10" s="4">
        <v>6</v>
      </c>
      <c r="S10" s="4">
        <f t="shared" si="4"/>
        <v>3</v>
      </c>
      <c r="T10" s="4">
        <f t="shared" si="6"/>
        <v>2</v>
      </c>
      <c r="U10" s="4">
        <f t="shared" si="7"/>
        <v>1</v>
      </c>
      <c r="V10" s="4">
        <v>2</v>
      </c>
      <c r="W10" s="4">
        <v>1</v>
      </c>
      <c r="X10" s="2" t="s">
        <v>135</v>
      </c>
      <c r="Y10" s="2" t="s">
        <v>135</v>
      </c>
      <c r="Z10" s="2" t="s">
        <v>135</v>
      </c>
      <c r="AA10" s="2" t="s">
        <v>135</v>
      </c>
      <c r="AB10" s="2" t="s">
        <v>135</v>
      </c>
      <c r="AC10" s="2" t="s">
        <v>135</v>
      </c>
      <c r="AD10" s="2" t="s">
        <v>135</v>
      </c>
      <c r="AE10" s="2" t="s">
        <v>135</v>
      </c>
      <c r="AF10" s="2" t="s">
        <v>135</v>
      </c>
      <c r="AG10" s="2" t="s">
        <v>135</v>
      </c>
    </row>
    <row r="11" spans="2:33" ht="12" customHeight="1">
      <c r="B11" s="163"/>
      <c r="C11" s="61" t="s">
        <v>142</v>
      </c>
      <c r="D11" s="4">
        <f t="shared" si="0"/>
        <v>1</v>
      </c>
      <c r="E11" s="4">
        <f t="shared" si="1"/>
        <v>1</v>
      </c>
      <c r="F11" s="2" t="s">
        <v>135</v>
      </c>
      <c r="G11" s="2" t="s">
        <v>135</v>
      </c>
      <c r="H11" s="2" t="s">
        <v>135</v>
      </c>
      <c r="I11" s="2">
        <v>1</v>
      </c>
      <c r="J11" s="2" t="s">
        <v>135</v>
      </c>
      <c r="K11" s="2" t="s">
        <v>135</v>
      </c>
      <c r="L11" s="2" t="s">
        <v>135</v>
      </c>
      <c r="M11" s="2" t="s">
        <v>135</v>
      </c>
      <c r="N11" s="2" t="s">
        <v>135</v>
      </c>
      <c r="O11" s="2" t="s">
        <v>135</v>
      </c>
      <c r="P11" s="2" t="s">
        <v>135</v>
      </c>
      <c r="Q11" s="2" t="s">
        <v>135</v>
      </c>
      <c r="R11" s="2" t="s">
        <v>135</v>
      </c>
      <c r="S11" s="2" t="s">
        <v>135</v>
      </c>
      <c r="T11" s="2" t="s">
        <v>135</v>
      </c>
      <c r="U11" s="2" t="s">
        <v>135</v>
      </c>
      <c r="V11" s="2" t="s">
        <v>135</v>
      </c>
      <c r="W11" s="2" t="s">
        <v>135</v>
      </c>
      <c r="X11" s="2" t="s">
        <v>135</v>
      </c>
      <c r="Y11" s="2" t="s">
        <v>135</v>
      </c>
      <c r="Z11" s="2" t="s">
        <v>135</v>
      </c>
      <c r="AA11" s="2" t="s">
        <v>135</v>
      </c>
      <c r="AB11" s="2" t="s">
        <v>135</v>
      </c>
      <c r="AC11" s="2" t="s">
        <v>135</v>
      </c>
      <c r="AD11" s="2" t="s">
        <v>135</v>
      </c>
      <c r="AE11" s="2" t="s">
        <v>135</v>
      </c>
      <c r="AF11" s="2" t="s">
        <v>135</v>
      </c>
      <c r="AG11" s="2" t="s">
        <v>135</v>
      </c>
    </row>
    <row r="12" spans="2:33" ht="12" customHeight="1">
      <c r="B12" s="59"/>
      <c r="C12" s="61" t="s">
        <v>143</v>
      </c>
      <c r="D12" s="4">
        <f t="shared" si="0"/>
        <v>24</v>
      </c>
      <c r="E12" s="4">
        <f t="shared" si="1"/>
        <v>6</v>
      </c>
      <c r="F12" s="4">
        <f t="shared" si="2"/>
        <v>18</v>
      </c>
      <c r="G12" s="4">
        <v>1</v>
      </c>
      <c r="H12" s="2" t="s">
        <v>135</v>
      </c>
      <c r="I12" s="2" t="s">
        <v>135</v>
      </c>
      <c r="J12" s="2" t="s">
        <v>135</v>
      </c>
      <c r="K12" s="2" t="s">
        <v>135</v>
      </c>
      <c r="L12" s="2" t="s">
        <v>135</v>
      </c>
      <c r="M12" s="2" t="s">
        <v>135</v>
      </c>
      <c r="N12" s="2" t="s">
        <v>135</v>
      </c>
      <c r="O12" s="4">
        <v>5</v>
      </c>
      <c r="P12" s="2" t="s">
        <v>135</v>
      </c>
      <c r="Q12" s="2" t="s">
        <v>135</v>
      </c>
      <c r="R12" s="4">
        <v>18</v>
      </c>
      <c r="S12" s="2" t="s">
        <v>135</v>
      </c>
      <c r="T12" s="2" t="s">
        <v>135</v>
      </c>
      <c r="U12" s="2" t="s">
        <v>135</v>
      </c>
      <c r="V12" s="2" t="s">
        <v>135</v>
      </c>
      <c r="W12" s="2" t="s">
        <v>135</v>
      </c>
      <c r="X12" s="2" t="s">
        <v>135</v>
      </c>
      <c r="Y12" s="2" t="s">
        <v>135</v>
      </c>
      <c r="Z12" s="2" t="s">
        <v>135</v>
      </c>
      <c r="AA12" s="2" t="s">
        <v>135</v>
      </c>
      <c r="AB12" s="2" t="s">
        <v>135</v>
      </c>
      <c r="AC12" s="2" t="s">
        <v>135</v>
      </c>
      <c r="AD12" s="2" t="s">
        <v>135</v>
      </c>
      <c r="AE12" s="2" t="s">
        <v>135</v>
      </c>
      <c r="AF12" s="2" t="s">
        <v>135</v>
      </c>
      <c r="AG12" s="2" t="s">
        <v>135</v>
      </c>
    </row>
    <row r="13" spans="2:33" ht="12" customHeight="1">
      <c r="B13" s="164" t="s">
        <v>152</v>
      </c>
      <c r="C13" s="164"/>
      <c r="D13" s="4">
        <f t="shared" si="0"/>
        <v>4839</v>
      </c>
      <c r="E13" s="4">
        <f t="shared" si="1"/>
        <v>2414</v>
      </c>
      <c r="F13" s="4">
        <f t="shared" si="2"/>
        <v>2425</v>
      </c>
      <c r="G13" s="4">
        <v>829</v>
      </c>
      <c r="H13" s="4">
        <v>1365</v>
      </c>
      <c r="I13" s="4">
        <v>820</v>
      </c>
      <c r="J13" s="4">
        <v>161</v>
      </c>
      <c r="K13" s="4">
        <v>1</v>
      </c>
      <c r="L13" s="2" t="s">
        <v>135</v>
      </c>
      <c r="M13" s="2" t="s">
        <v>135</v>
      </c>
      <c r="N13" s="2" t="s">
        <v>135</v>
      </c>
      <c r="O13" s="4">
        <v>764</v>
      </c>
      <c r="P13" s="4">
        <v>288</v>
      </c>
      <c r="Q13" s="2" t="s">
        <v>135</v>
      </c>
      <c r="R13" s="4">
        <v>611</v>
      </c>
      <c r="S13" s="4">
        <f t="shared" si="4"/>
        <v>1641</v>
      </c>
      <c r="T13" s="4">
        <f t="shared" si="6"/>
        <v>1324</v>
      </c>
      <c r="U13" s="4">
        <f t="shared" si="7"/>
        <v>317</v>
      </c>
      <c r="V13" s="4">
        <v>666</v>
      </c>
      <c r="W13" s="4">
        <v>159</v>
      </c>
      <c r="X13" s="4">
        <v>200</v>
      </c>
      <c r="Y13" s="4">
        <v>53</v>
      </c>
      <c r="Z13" s="4">
        <v>245</v>
      </c>
      <c r="AA13" s="2" t="s">
        <v>135</v>
      </c>
      <c r="AB13" s="2" t="s">
        <v>135</v>
      </c>
      <c r="AC13" s="2" t="s">
        <v>135</v>
      </c>
      <c r="AD13" s="4">
        <v>213</v>
      </c>
      <c r="AE13" s="4">
        <v>9</v>
      </c>
      <c r="AF13" s="2" t="s">
        <v>135</v>
      </c>
      <c r="AG13" s="4">
        <v>96</v>
      </c>
    </row>
    <row r="14" spans="2:33" ht="12" customHeight="1">
      <c r="B14" s="164" t="s">
        <v>153</v>
      </c>
      <c r="C14" s="164"/>
      <c r="D14" s="4">
        <f t="shared" si="0"/>
        <v>4342</v>
      </c>
      <c r="E14" s="4">
        <f t="shared" si="1"/>
        <v>1942</v>
      </c>
      <c r="F14" s="4">
        <f t="shared" si="2"/>
        <v>2400</v>
      </c>
      <c r="G14" s="4">
        <v>833</v>
      </c>
      <c r="H14" s="4">
        <v>1560</v>
      </c>
      <c r="I14" s="4">
        <v>123</v>
      </c>
      <c r="J14" s="4">
        <v>88</v>
      </c>
      <c r="K14" s="4">
        <v>915</v>
      </c>
      <c r="L14" s="2" t="s">
        <v>135</v>
      </c>
      <c r="M14" s="2" t="s">
        <v>135</v>
      </c>
      <c r="N14" s="2" t="s">
        <v>135</v>
      </c>
      <c r="O14" s="4">
        <v>71</v>
      </c>
      <c r="P14" s="4">
        <v>90</v>
      </c>
      <c r="Q14" s="2" t="s">
        <v>135</v>
      </c>
      <c r="R14" s="4">
        <v>662</v>
      </c>
      <c r="S14" s="4">
        <f t="shared" si="4"/>
        <v>238</v>
      </c>
      <c r="T14" s="4">
        <f t="shared" si="6"/>
        <v>171</v>
      </c>
      <c r="U14" s="4">
        <f t="shared" si="7"/>
        <v>67</v>
      </c>
      <c r="V14" s="4">
        <v>103</v>
      </c>
      <c r="W14" s="4">
        <v>22</v>
      </c>
      <c r="X14" s="4">
        <v>25</v>
      </c>
      <c r="Y14" s="4">
        <v>2</v>
      </c>
      <c r="Z14" s="4">
        <v>22</v>
      </c>
      <c r="AA14" s="2" t="s">
        <v>135</v>
      </c>
      <c r="AB14" s="2" t="s">
        <v>135</v>
      </c>
      <c r="AC14" s="2" t="s">
        <v>135</v>
      </c>
      <c r="AD14" s="4">
        <v>21</v>
      </c>
      <c r="AE14" s="2" t="s">
        <v>135</v>
      </c>
      <c r="AF14" s="2" t="s">
        <v>135</v>
      </c>
      <c r="AG14" s="4">
        <v>43</v>
      </c>
    </row>
    <row r="15" spans="2:33" ht="12" customHeight="1">
      <c r="B15" s="165" t="s">
        <v>154</v>
      </c>
      <c r="C15" s="166"/>
      <c r="D15" s="4">
        <f t="shared" si="0"/>
        <v>55</v>
      </c>
      <c r="E15" s="4">
        <f t="shared" si="1"/>
        <v>55</v>
      </c>
      <c r="F15" s="2" t="s">
        <v>135</v>
      </c>
      <c r="G15" s="4">
        <v>1</v>
      </c>
      <c r="H15" s="2" t="s">
        <v>135</v>
      </c>
      <c r="I15" s="4">
        <v>1</v>
      </c>
      <c r="J15" s="2" t="s">
        <v>135</v>
      </c>
      <c r="K15" s="4">
        <v>53</v>
      </c>
      <c r="L15" s="2" t="s">
        <v>135</v>
      </c>
      <c r="M15" s="2" t="s">
        <v>135</v>
      </c>
      <c r="N15" s="2" t="s">
        <v>135</v>
      </c>
      <c r="O15" s="2" t="s">
        <v>135</v>
      </c>
      <c r="P15" s="2" t="s">
        <v>135</v>
      </c>
      <c r="Q15" s="2" t="s">
        <v>135</v>
      </c>
      <c r="R15" s="2" t="s">
        <v>135</v>
      </c>
      <c r="S15" s="4">
        <f t="shared" si="4"/>
        <v>1</v>
      </c>
      <c r="T15" s="2" t="s">
        <v>135</v>
      </c>
      <c r="U15" s="4">
        <f t="shared" si="7"/>
        <v>1</v>
      </c>
      <c r="V15" s="2" t="s">
        <v>135</v>
      </c>
      <c r="W15" s="2" t="s">
        <v>135</v>
      </c>
      <c r="X15" s="2" t="s">
        <v>135</v>
      </c>
      <c r="Y15" s="2" t="s">
        <v>135</v>
      </c>
      <c r="Z15" s="2" t="s">
        <v>135</v>
      </c>
      <c r="AA15" s="2" t="s">
        <v>135</v>
      </c>
      <c r="AB15" s="2" t="s">
        <v>135</v>
      </c>
      <c r="AC15" s="2" t="s">
        <v>135</v>
      </c>
      <c r="AD15" s="2" t="s">
        <v>135</v>
      </c>
      <c r="AE15" s="2" t="s">
        <v>135</v>
      </c>
      <c r="AF15" s="2" t="s">
        <v>135</v>
      </c>
      <c r="AG15" s="4">
        <v>1</v>
      </c>
    </row>
    <row r="16" spans="2:33" ht="12" customHeight="1">
      <c r="B16" s="165" t="s">
        <v>155</v>
      </c>
      <c r="C16" s="166"/>
      <c r="D16" s="4">
        <f t="shared" si="0"/>
        <v>500</v>
      </c>
      <c r="E16" s="4">
        <f t="shared" si="1"/>
        <v>306</v>
      </c>
      <c r="F16" s="4">
        <f t="shared" si="2"/>
        <v>194</v>
      </c>
      <c r="G16" s="4">
        <v>248</v>
      </c>
      <c r="H16" s="4">
        <v>140</v>
      </c>
      <c r="I16" s="4">
        <v>3</v>
      </c>
      <c r="J16" s="4">
        <v>2</v>
      </c>
      <c r="K16" s="4">
        <v>30</v>
      </c>
      <c r="L16" s="2" t="s">
        <v>135</v>
      </c>
      <c r="M16" s="2" t="s">
        <v>135</v>
      </c>
      <c r="N16" s="2" t="s">
        <v>135</v>
      </c>
      <c r="O16" s="4">
        <v>25</v>
      </c>
      <c r="P16" s="4">
        <v>2</v>
      </c>
      <c r="Q16" s="2" t="s">
        <v>135</v>
      </c>
      <c r="R16" s="4">
        <v>50</v>
      </c>
      <c r="S16" s="4">
        <f t="shared" si="4"/>
        <v>61</v>
      </c>
      <c r="T16" s="4">
        <f t="shared" si="6"/>
        <v>52</v>
      </c>
      <c r="U16" s="4">
        <f t="shared" si="7"/>
        <v>9</v>
      </c>
      <c r="V16" s="4">
        <v>17</v>
      </c>
      <c r="W16" s="4">
        <v>1</v>
      </c>
      <c r="X16" s="4">
        <v>3</v>
      </c>
      <c r="Y16" s="2" t="s">
        <v>135</v>
      </c>
      <c r="Z16" s="4">
        <v>16</v>
      </c>
      <c r="AA16" s="2" t="s">
        <v>135</v>
      </c>
      <c r="AB16" s="2" t="s">
        <v>135</v>
      </c>
      <c r="AC16" s="2" t="s">
        <v>135</v>
      </c>
      <c r="AD16" s="4">
        <v>16</v>
      </c>
      <c r="AE16" s="2" t="s">
        <v>135</v>
      </c>
      <c r="AF16" s="2" t="s">
        <v>135</v>
      </c>
      <c r="AG16" s="4">
        <v>8</v>
      </c>
    </row>
    <row r="17" spans="2:33" ht="12" customHeight="1">
      <c r="B17" s="62"/>
      <c r="C17" s="63" t="s">
        <v>0</v>
      </c>
      <c r="D17" s="4">
        <f t="shared" si="0"/>
        <v>84</v>
      </c>
      <c r="E17" s="4">
        <f t="shared" si="1"/>
        <v>80</v>
      </c>
      <c r="F17" s="4">
        <f t="shared" si="2"/>
        <v>4</v>
      </c>
      <c r="G17" s="4">
        <f aca="true" t="shared" si="8" ref="G17:O17">SUM(G18:G22)</f>
        <v>44</v>
      </c>
      <c r="H17" s="4">
        <f t="shared" si="8"/>
        <v>3</v>
      </c>
      <c r="I17" s="4">
        <f t="shared" si="8"/>
        <v>6</v>
      </c>
      <c r="J17" s="4">
        <f t="shared" si="8"/>
        <v>1</v>
      </c>
      <c r="K17" s="4">
        <f t="shared" si="8"/>
        <v>15</v>
      </c>
      <c r="L17" s="2" t="s">
        <v>135</v>
      </c>
      <c r="M17" s="2" t="s">
        <v>135</v>
      </c>
      <c r="N17" s="2" t="s">
        <v>135</v>
      </c>
      <c r="O17" s="4">
        <f t="shared" si="8"/>
        <v>15</v>
      </c>
      <c r="P17" s="2" t="s">
        <v>135</v>
      </c>
      <c r="Q17" s="25" t="s">
        <v>135</v>
      </c>
      <c r="R17" s="25" t="s">
        <v>135</v>
      </c>
      <c r="S17" s="4">
        <f t="shared" si="4"/>
        <v>99</v>
      </c>
      <c r="T17" s="4">
        <f t="shared" si="6"/>
        <v>94</v>
      </c>
      <c r="U17" s="4">
        <f t="shared" si="7"/>
        <v>5</v>
      </c>
      <c r="V17" s="4">
        <f>SUM(V18:V22)</f>
        <v>42</v>
      </c>
      <c r="W17" s="4">
        <f>SUM(W18:W22)</f>
        <v>5</v>
      </c>
      <c r="X17" s="4">
        <f>SUM(X18:X22)</f>
        <v>2</v>
      </c>
      <c r="Y17" s="2" t="s">
        <v>135</v>
      </c>
      <c r="Z17" s="4">
        <f>SUM(Z18:Z22)</f>
        <v>7</v>
      </c>
      <c r="AA17" s="2" t="s">
        <v>135</v>
      </c>
      <c r="AB17" s="2" t="s">
        <v>135</v>
      </c>
      <c r="AC17" s="2" t="s">
        <v>135</v>
      </c>
      <c r="AD17" s="4">
        <f>SUM(AD18:AD22)</f>
        <v>43</v>
      </c>
      <c r="AE17" s="2" t="s">
        <v>135</v>
      </c>
      <c r="AF17" s="2" t="s">
        <v>135</v>
      </c>
      <c r="AG17" s="25" t="s">
        <v>135</v>
      </c>
    </row>
    <row r="18" spans="2:33" ht="12" customHeight="1">
      <c r="B18" s="167" t="s">
        <v>156</v>
      </c>
      <c r="C18" s="61" t="s">
        <v>139</v>
      </c>
      <c r="D18" s="4">
        <f t="shared" si="0"/>
        <v>45</v>
      </c>
      <c r="E18" s="4">
        <f t="shared" si="1"/>
        <v>44</v>
      </c>
      <c r="F18" s="4">
        <f t="shared" si="2"/>
        <v>1</v>
      </c>
      <c r="G18" s="4">
        <v>31</v>
      </c>
      <c r="H18" s="2">
        <v>1</v>
      </c>
      <c r="I18" s="2" t="s">
        <v>135</v>
      </c>
      <c r="J18" s="2" t="s">
        <v>135</v>
      </c>
      <c r="K18" s="4">
        <v>5</v>
      </c>
      <c r="L18" s="2" t="s">
        <v>135</v>
      </c>
      <c r="M18" s="2" t="s">
        <v>135</v>
      </c>
      <c r="N18" s="2" t="s">
        <v>135</v>
      </c>
      <c r="O18" s="4">
        <v>8</v>
      </c>
      <c r="P18" s="2" t="s">
        <v>135</v>
      </c>
      <c r="Q18" s="2" t="s">
        <v>135</v>
      </c>
      <c r="R18" s="2" t="s">
        <v>135</v>
      </c>
      <c r="S18" s="4">
        <f t="shared" si="4"/>
        <v>19</v>
      </c>
      <c r="T18" s="4">
        <f t="shared" si="6"/>
        <v>19</v>
      </c>
      <c r="U18" s="2" t="s">
        <v>135</v>
      </c>
      <c r="V18" s="4">
        <v>9</v>
      </c>
      <c r="W18" s="2" t="s">
        <v>135</v>
      </c>
      <c r="X18" s="2" t="s">
        <v>135</v>
      </c>
      <c r="Y18" s="2" t="s">
        <v>135</v>
      </c>
      <c r="Z18" s="2" t="s">
        <v>135</v>
      </c>
      <c r="AA18" s="2" t="s">
        <v>135</v>
      </c>
      <c r="AB18" s="2" t="s">
        <v>135</v>
      </c>
      <c r="AC18" s="2" t="s">
        <v>135</v>
      </c>
      <c r="AD18" s="2">
        <v>10</v>
      </c>
      <c r="AE18" s="2" t="s">
        <v>135</v>
      </c>
      <c r="AF18" s="2" t="s">
        <v>135</v>
      </c>
      <c r="AG18" s="2" t="s">
        <v>135</v>
      </c>
    </row>
    <row r="19" spans="2:33" ht="12" customHeight="1">
      <c r="B19" s="167"/>
      <c r="C19" s="61" t="s">
        <v>141</v>
      </c>
      <c r="D19" s="4">
        <f t="shared" si="0"/>
        <v>39</v>
      </c>
      <c r="E19" s="4">
        <f t="shared" si="1"/>
        <v>36</v>
      </c>
      <c r="F19" s="4">
        <f t="shared" si="2"/>
        <v>3</v>
      </c>
      <c r="G19" s="2">
        <v>13</v>
      </c>
      <c r="H19" s="2">
        <v>2</v>
      </c>
      <c r="I19" s="2">
        <v>6</v>
      </c>
      <c r="J19" s="2">
        <v>1</v>
      </c>
      <c r="K19" s="2">
        <v>10</v>
      </c>
      <c r="L19" s="2" t="s">
        <v>135</v>
      </c>
      <c r="M19" s="2" t="s">
        <v>135</v>
      </c>
      <c r="N19" s="2" t="s">
        <v>135</v>
      </c>
      <c r="O19" s="2">
        <v>7</v>
      </c>
      <c r="P19" s="2" t="s">
        <v>135</v>
      </c>
      <c r="Q19" s="2" t="s">
        <v>135</v>
      </c>
      <c r="R19" s="2" t="s">
        <v>135</v>
      </c>
      <c r="S19" s="4">
        <f t="shared" si="4"/>
        <v>79</v>
      </c>
      <c r="T19" s="4">
        <f t="shared" si="6"/>
        <v>75</v>
      </c>
      <c r="U19" s="4">
        <f t="shared" si="7"/>
        <v>4</v>
      </c>
      <c r="V19" s="4">
        <v>33</v>
      </c>
      <c r="W19" s="2">
        <v>4</v>
      </c>
      <c r="X19" s="2">
        <v>2</v>
      </c>
      <c r="Y19" s="2" t="s">
        <v>135</v>
      </c>
      <c r="Z19" s="2">
        <v>7</v>
      </c>
      <c r="AA19" s="2" t="s">
        <v>135</v>
      </c>
      <c r="AB19" s="2" t="s">
        <v>135</v>
      </c>
      <c r="AC19" s="2" t="s">
        <v>135</v>
      </c>
      <c r="AD19" s="2">
        <v>33</v>
      </c>
      <c r="AE19" s="2" t="s">
        <v>135</v>
      </c>
      <c r="AF19" s="2" t="s">
        <v>135</v>
      </c>
      <c r="AG19" s="2" t="s">
        <v>135</v>
      </c>
    </row>
    <row r="20" spans="2:33" ht="12" customHeight="1">
      <c r="B20" s="167"/>
      <c r="C20" s="61" t="s">
        <v>142</v>
      </c>
      <c r="D20" s="2" t="s">
        <v>135</v>
      </c>
      <c r="E20" s="2" t="s">
        <v>135</v>
      </c>
      <c r="F20" s="2" t="s">
        <v>135</v>
      </c>
      <c r="G20" s="2" t="s">
        <v>135</v>
      </c>
      <c r="H20" s="2" t="s">
        <v>135</v>
      </c>
      <c r="I20" s="2" t="s">
        <v>135</v>
      </c>
      <c r="J20" s="2" t="s">
        <v>135</v>
      </c>
      <c r="K20" s="2" t="s">
        <v>135</v>
      </c>
      <c r="L20" s="2" t="s">
        <v>135</v>
      </c>
      <c r="M20" s="2" t="s">
        <v>135</v>
      </c>
      <c r="N20" s="2" t="s">
        <v>135</v>
      </c>
      <c r="O20" s="2" t="s">
        <v>135</v>
      </c>
      <c r="P20" s="2" t="s">
        <v>135</v>
      </c>
      <c r="Q20" s="2" t="s">
        <v>135</v>
      </c>
      <c r="R20" s="2" t="s">
        <v>135</v>
      </c>
      <c r="S20" s="4">
        <f t="shared" si="4"/>
        <v>1</v>
      </c>
      <c r="T20" s="2" t="s">
        <v>135</v>
      </c>
      <c r="U20" s="4">
        <f t="shared" si="7"/>
        <v>1</v>
      </c>
      <c r="V20" s="2" t="s">
        <v>135</v>
      </c>
      <c r="W20" s="2">
        <v>1</v>
      </c>
      <c r="X20" s="2" t="s">
        <v>135</v>
      </c>
      <c r="Y20" s="2" t="s">
        <v>135</v>
      </c>
      <c r="Z20" s="2" t="s">
        <v>135</v>
      </c>
      <c r="AA20" s="2" t="s">
        <v>135</v>
      </c>
      <c r="AB20" s="2" t="s">
        <v>135</v>
      </c>
      <c r="AC20" s="2" t="s">
        <v>135</v>
      </c>
      <c r="AD20" s="2" t="s">
        <v>135</v>
      </c>
      <c r="AE20" s="2" t="s">
        <v>135</v>
      </c>
      <c r="AF20" s="2" t="s">
        <v>135</v>
      </c>
      <c r="AG20" s="2" t="s">
        <v>135</v>
      </c>
    </row>
    <row r="21" spans="2:33" ht="12" customHeight="1">
      <c r="B21" s="64"/>
      <c r="C21" s="61" t="s">
        <v>157</v>
      </c>
      <c r="D21" s="2" t="s">
        <v>135</v>
      </c>
      <c r="E21" s="2" t="s">
        <v>135</v>
      </c>
      <c r="F21" s="2" t="s">
        <v>135</v>
      </c>
      <c r="G21" s="2" t="s">
        <v>135</v>
      </c>
      <c r="H21" s="2" t="s">
        <v>135</v>
      </c>
      <c r="I21" s="2" t="s">
        <v>135</v>
      </c>
      <c r="J21" s="2" t="s">
        <v>135</v>
      </c>
      <c r="K21" s="2" t="s">
        <v>135</v>
      </c>
      <c r="L21" s="2" t="s">
        <v>135</v>
      </c>
      <c r="M21" s="2" t="s">
        <v>135</v>
      </c>
      <c r="N21" s="2" t="s">
        <v>135</v>
      </c>
      <c r="O21" s="2" t="s">
        <v>135</v>
      </c>
      <c r="P21" s="2" t="s">
        <v>135</v>
      </c>
      <c r="Q21" s="2" t="s">
        <v>135</v>
      </c>
      <c r="R21" s="2" t="s">
        <v>135</v>
      </c>
      <c r="S21" s="2" t="s">
        <v>135</v>
      </c>
      <c r="T21" s="2" t="s">
        <v>135</v>
      </c>
      <c r="U21" s="2" t="s">
        <v>135</v>
      </c>
      <c r="V21" s="2" t="s">
        <v>135</v>
      </c>
      <c r="W21" s="2" t="s">
        <v>135</v>
      </c>
      <c r="X21" s="2" t="s">
        <v>135</v>
      </c>
      <c r="Y21" s="2" t="s">
        <v>135</v>
      </c>
      <c r="Z21" s="2" t="s">
        <v>135</v>
      </c>
      <c r="AA21" s="2" t="s">
        <v>135</v>
      </c>
      <c r="AB21" s="2" t="s">
        <v>135</v>
      </c>
      <c r="AC21" s="2" t="s">
        <v>135</v>
      </c>
      <c r="AD21" s="2" t="s">
        <v>135</v>
      </c>
      <c r="AE21" s="2" t="s">
        <v>135</v>
      </c>
      <c r="AF21" s="2" t="s">
        <v>135</v>
      </c>
      <c r="AG21" s="2" t="s">
        <v>135</v>
      </c>
    </row>
    <row r="22" spans="2:33" ht="12" customHeight="1">
      <c r="B22" s="65"/>
      <c r="C22" s="61" t="s">
        <v>143</v>
      </c>
      <c r="D22" s="2" t="s">
        <v>135</v>
      </c>
      <c r="E22" s="2" t="s">
        <v>135</v>
      </c>
      <c r="F22" s="2" t="s">
        <v>135</v>
      </c>
      <c r="G22" s="2" t="s">
        <v>135</v>
      </c>
      <c r="H22" s="2" t="s">
        <v>135</v>
      </c>
      <c r="I22" s="2" t="s">
        <v>135</v>
      </c>
      <c r="J22" s="2" t="s">
        <v>135</v>
      </c>
      <c r="K22" s="2" t="s">
        <v>135</v>
      </c>
      <c r="L22" s="2" t="s">
        <v>135</v>
      </c>
      <c r="M22" s="2" t="s">
        <v>135</v>
      </c>
      <c r="N22" s="2" t="s">
        <v>135</v>
      </c>
      <c r="O22" s="2" t="s">
        <v>135</v>
      </c>
      <c r="P22" s="2" t="s">
        <v>135</v>
      </c>
      <c r="Q22" s="2" t="s">
        <v>135</v>
      </c>
      <c r="R22" s="2" t="s">
        <v>135</v>
      </c>
      <c r="S22" s="2" t="s">
        <v>135</v>
      </c>
      <c r="T22" s="2" t="s">
        <v>135</v>
      </c>
      <c r="U22" s="2" t="s">
        <v>135</v>
      </c>
      <c r="V22" s="2" t="s">
        <v>135</v>
      </c>
      <c r="W22" s="2" t="s">
        <v>135</v>
      </c>
      <c r="X22" s="2" t="s">
        <v>135</v>
      </c>
      <c r="Y22" s="2" t="s">
        <v>135</v>
      </c>
      <c r="Z22" s="2" t="s">
        <v>135</v>
      </c>
      <c r="AA22" s="2" t="s">
        <v>135</v>
      </c>
      <c r="AB22" s="2" t="s">
        <v>135</v>
      </c>
      <c r="AC22" s="2" t="s">
        <v>135</v>
      </c>
      <c r="AD22" s="2" t="s">
        <v>135</v>
      </c>
      <c r="AE22" s="2" t="s">
        <v>135</v>
      </c>
      <c r="AF22" s="2" t="s">
        <v>135</v>
      </c>
      <c r="AG22" s="2" t="s">
        <v>135</v>
      </c>
    </row>
  </sheetData>
  <mergeCells count="23">
    <mergeCell ref="S3:AG3"/>
    <mergeCell ref="D4:F4"/>
    <mergeCell ref="G4:H4"/>
    <mergeCell ref="I4:J4"/>
    <mergeCell ref="K4:L4"/>
    <mergeCell ref="O4:P4"/>
    <mergeCell ref="Q4:R4"/>
    <mergeCell ref="S4:U4"/>
    <mergeCell ref="M4:N4"/>
    <mergeCell ref="B18:B20"/>
    <mergeCell ref="AF4:AG4"/>
    <mergeCell ref="B13:C13"/>
    <mergeCell ref="AB4:AC4"/>
    <mergeCell ref="V4:W4"/>
    <mergeCell ref="X4:Y4"/>
    <mergeCell ref="Z4:AA4"/>
    <mergeCell ref="AD4:AE4"/>
    <mergeCell ref="B3:C5"/>
    <mergeCell ref="D3:R3"/>
    <mergeCell ref="B8:B11"/>
    <mergeCell ref="B14:C14"/>
    <mergeCell ref="B15:C15"/>
    <mergeCell ref="B16:C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31"/>
  <sheetViews>
    <sheetView workbookViewId="0" topLeftCell="A1">
      <selection activeCell="A1" sqref="A1"/>
    </sheetView>
  </sheetViews>
  <sheetFormatPr defaultColWidth="9.00390625" defaultRowHeight="13.5"/>
  <cols>
    <col min="1" max="1" width="2.625" style="51" customWidth="1"/>
    <col min="2" max="2" width="7.25390625" style="51" customWidth="1"/>
    <col min="3" max="3" width="6.375" style="51" customWidth="1"/>
    <col min="4" max="4" width="3.875" style="51" customWidth="1"/>
    <col min="5" max="5" width="23.25390625" style="51" customWidth="1"/>
    <col min="6" max="6" width="7.75390625" style="51" bestFit="1" customWidth="1"/>
    <col min="7" max="10" width="6.75390625" style="51" bestFit="1" customWidth="1"/>
    <col min="11" max="16" width="7.625" style="51" customWidth="1"/>
    <col min="17" max="18" width="8.625" style="51" customWidth="1"/>
    <col min="19" max="20" width="6.75390625" style="51" bestFit="1" customWidth="1"/>
    <col min="21" max="21" width="4.75390625" style="51" bestFit="1" customWidth="1"/>
    <col min="22" max="23" width="4.875" style="51" bestFit="1" customWidth="1"/>
    <col min="24" max="30" width="7.625" style="51" customWidth="1"/>
    <col min="31" max="31" width="9.75390625" style="51" customWidth="1"/>
    <col min="32" max="16384" width="9.00390625" style="51" customWidth="1"/>
  </cols>
  <sheetData>
    <row r="1" spans="2:6" s="1" customFormat="1" ht="14.25">
      <c r="B1" s="6" t="s">
        <v>8</v>
      </c>
      <c r="C1" s="7"/>
      <c r="D1" s="7"/>
      <c r="E1" s="7"/>
      <c r="F1" s="7"/>
    </row>
    <row r="2" ht="12.75">
      <c r="B2" s="106" t="s">
        <v>162</v>
      </c>
    </row>
    <row r="3" spans="2:31" ht="13.5" customHeight="1">
      <c r="B3" s="52"/>
      <c r="C3" s="53"/>
      <c r="D3" s="53"/>
      <c r="E3" s="74" t="s">
        <v>163</v>
      </c>
      <c r="F3" s="168" t="s">
        <v>137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69"/>
      <c r="S3" s="168" t="s">
        <v>138</v>
      </c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69"/>
    </row>
    <row r="4" spans="2:31" ht="12" customHeight="1">
      <c r="B4" s="54"/>
      <c r="C4" s="55"/>
      <c r="D4" s="55"/>
      <c r="E4" s="75"/>
      <c r="F4" s="179" t="s">
        <v>0</v>
      </c>
      <c r="G4" s="179"/>
      <c r="H4" s="171"/>
      <c r="I4" s="170" t="s">
        <v>145</v>
      </c>
      <c r="J4" s="171"/>
      <c r="K4" s="168" t="s">
        <v>146</v>
      </c>
      <c r="L4" s="169"/>
      <c r="M4" s="168" t="s">
        <v>147</v>
      </c>
      <c r="N4" s="169"/>
      <c r="O4" s="168" t="s">
        <v>164</v>
      </c>
      <c r="P4" s="169"/>
      <c r="Q4" s="168" t="s">
        <v>165</v>
      </c>
      <c r="R4" s="169"/>
      <c r="S4" s="179" t="s">
        <v>0</v>
      </c>
      <c r="T4" s="179"/>
      <c r="U4" s="171"/>
      <c r="V4" s="170" t="s">
        <v>145</v>
      </c>
      <c r="W4" s="171"/>
      <c r="X4" s="168" t="s">
        <v>146</v>
      </c>
      <c r="Y4" s="169"/>
      <c r="Z4" s="168" t="s">
        <v>147</v>
      </c>
      <c r="AA4" s="169"/>
      <c r="AB4" s="168" t="s">
        <v>164</v>
      </c>
      <c r="AC4" s="169"/>
      <c r="AD4" s="168" t="s">
        <v>165</v>
      </c>
      <c r="AE4" s="169"/>
    </row>
    <row r="5" spans="2:31" ht="12" customHeight="1">
      <c r="B5" s="187" t="s">
        <v>159</v>
      </c>
      <c r="C5" s="188"/>
      <c r="D5" s="188"/>
      <c r="E5" s="76"/>
      <c r="F5" s="56" t="s">
        <v>0</v>
      </c>
      <c r="G5" s="57" t="s">
        <v>3</v>
      </c>
      <c r="H5" s="57" t="s">
        <v>4</v>
      </c>
      <c r="I5" s="57" t="s">
        <v>3</v>
      </c>
      <c r="J5" s="57" t="s">
        <v>4</v>
      </c>
      <c r="K5" s="57" t="s">
        <v>3</v>
      </c>
      <c r="L5" s="57" t="s">
        <v>4</v>
      </c>
      <c r="M5" s="57" t="s">
        <v>3</v>
      </c>
      <c r="N5" s="57" t="s">
        <v>4</v>
      </c>
      <c r="O5" s="57" t="s">
        <v>3</v>
      </c>
      <c r="P5" s="57" t="s">
        <v>4</v>
      </c>
      <c r="Q5" s="57" t="s">
        <v>3</v>
      </c>
      <c r="R5" s="57" t="s">
        <v>4</v>
      </c>
      <c r="S5" s="56" t="s">
        <v>0</v>
      </c>
      <c r="T5" s="57" t="s">
        <v>3</v>
      </c>
      <c r="U5" s="57" t="s">
        <v>4</v>
      </c>
      <c r="V5" s="57" t="s">
        <v>3</v>
      </c>
      <c r="W5" s="57" t="s">
        <v>4</v>
      </c>
      <c r="X5" s="57" t="s">
        <v>3</v>
      </c>
      <c r="Y5" s="57" t="s">
        <v>4</v>
      </c>
      <c r="Z5" s="57" t="s">
        <v>3</v>
      </c>
      <c r="AA5" s="57" t="s">
        <v>4</v>
      </c>
      <c r="AB5" s="57" t="s">
        <v>3</v>
      </c>
      <c r="AC5" s="57" t="s">
        <v>4</v>
      </c>
      <c r="AD5" s="57" t="s">
        <v>3</v>
      </c>
      <c r="AE5" s="57" t="s">
        <v>4</v>
      </c>
    </row>
    <row r="6" spans="2:31" ht="12" customHeight="1">
      <c r="B6" s="58"/>
      <c r="C6" s="68"/>
      <c r="D6" s="68"/>
      <c r="E6" s="69"/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  <c r="X6" s="2" t="s">
        <v>5</v>
      </c>
      <c r="Y6" s="2" t="s">
        <v>5</v>
      </c>
      <c r="Z6" s="2" t="s">
        <v>5</v>
      </c>
      <c r="AA6" s="2" t="s">
        <v>5</v>
      </c>
      <c r="AB6" s="2" t="s">
        <v>5</v>
      </c>
      <c r="AC6" s="2" t="s">
        <v>5</v>
      </c>
      <c r="AD6" s="2" t="s">
        <v>5</v>
      </c>
      <c r="AE6" s="2" t="s">
        <v>5</v>
      </c>
    </row>
    <row r="7" spans="2:31" ht="12" customHeight="1">
      <c r="B7" s="180" t="s">
        <v>0</v>
      </c>
      <c r="C7" s="181"/>
      <c r="D7" s="181"/>
      <c r="E7" s="182"/>
      <c r="F7" s="3">
        <f>SUM(G7:H7)</f>
        <v>5837</v>
      </c>
      <c r="G7" s="3">
        <f>SUM(I7,K7,M7,O7,Q7)</f>
        <v>3408</v>
      </c>
      <c r="H7" s="3">
        <f>SUM(J7,L7,N7,P7,R7)</f>
        <v>2429</v>
      </c>
      <c r="I7" s="3">
        <f>SUM(I8:I29)</f>
        <v>873</v>
      </c>
      <c r="J7" s="3">
        <f aca="true" t="shared" si="0" ref="J7:R7">SUM(J8:J29)</f>
        <v>1368</v>
      </c>
      <c r="K7" s="3">
        <f t="shared" si="0"/>
        <v>826</v>
      </c>
      <c r="L7" s="3">
        <f t="shared" si="0"/>
        <v>162</v>
      </c>
      <c r="M7" s="3">
        <f t="shared" si="0"/>
        <v>930</v>
      </c>
      <c r="N7" s="25" t="s">
        <v>160</v>
      </c>
      <c r="O7" s="3">
        <f t="shared" si="0"/>
        <v>779</v>
      </c>
      <c r="P7" s="3">
        <f t="shared" si="0"/>
        <v>288</v>
      </c>
      <c r="Q7" s="25" t="s">
        <v>160</v>
      </c>
      <c r="R7" s="3">
        <f t="shared" si="0"/>
        <v>611</v>
      </c>
      <c r="S7" s="25">
        <f>SUM(T7:U7)</f>
        <v>1740</v>
      </c>
      <c r="T7" s="25">
        <f>SUM(V7,X7,Z7,AB7,AD7)</f>
        <v>1418</v>
      </c>
      <c r="U7" s="25">
        <f>SUM(W7,Y7,AA7,AC7,AE7)</f>
        <v>322</v>
      </c>
      <c r="V7" s="3">
        <f>SUM(V8:V29)</f>
        <v>708</v>
      </c>
      <c r="W7" s="3">
        <f>SUM(W8:W29)</f>
        <v>164</v>
      </c>
      <c r="X7" s="3">
        <f>SUM(X8:X29)</f>
        <v>202</v>
      </c>
      <c r="Y7" s="3">
        <f>SUM(Y8:Y29)</f>
        <v>53</v>
      </c>
      <c r="Z7" s="3">
        <f>SUM(Z8:Z29)</f>
        <v>252</v>
      </c>
      <c r="AA7" s="25" t="s">
        <v>160</v>
      </c>
      <c r="AB7" s="3">
        <f>SUM(AB8:AB29)</f>
        <v>256</v>
      </c>
      <c r="AC7" s="3">
        <f>SUM(AC8:AC29)</f>
        <v>9</v>
      </c>
      <c r="AD7" s="25" t="s">
        <v>160</v>
      </c>
      <c r="AE7" s="3">
        <f>SUM(AE8:AE29)</f>
        <v>96</v>
      </c>
    </row>
    <row r="8" spans="2:31" ht="12" customHeight="1">
      <c r="B8" s="189" t="s">
        <v>166</v>
      </c>
      <c r="C8" s="190"/>
      <c r="D8" s="77" t="s">
        <v>170</v>
      </c>
      <c r="E8" s="66" t="s">
        <v>169</v>
      </c>
      <c r="F8" s="4">
        <f>SUM(G8:H8)</f>
        <v>333</v>
      </c>
      <c r="G8" s="4">
        <f>SUM(I8,K8,M8,O8,Q8)</f>
        <v>333</v>
      </c>
      <c r="H8" s="2" t="s">
        <v>135</v>
      </c>
      <c r="I8" s="2" t="s">
        <v>135</v>
      </c>
      <c r="J8" s="2" t="s">
        <v>135</v>
      </c>
      <c r="K8" s="2" t="s">
        <v>200</v>
      </c>
      <c r="L8" s="2" t="s">
        <v>200</v>
      </c>
      <c r="M8" s="2">
        <v>333</v>
      </c>
      <c r="N8" s="2" t="s">
        <v>200</v>
      </c>
      <c r="O8" s="2" t="s">
        <v>200</v>
      </c>
      <c r="P8" s="2" t="s">
        <v>200</v>
      </c>
      <c r="Q8" s="2" t="s">
        <v>200</v>
      </c>
      <c r="R8" s="2" t="s">
        <v>200</v>
      </c>
      <c r="S8" s="2">
        <f aca="true" t="shared" si="1" ref="S8:S29">SUM(T8:U8)</f>
        <v>85</v>
      </c>
      <c r="T8" s="2">
        <f aca="true" t="shared" si="2" ref="T8:T29">SUM(V8,X8,Z8,AB8,AD8)</f>
        <v>85</v>
      </c>
      <c r="U8" s="2" t="s">
        <v>200</v>
      </c>
      <c r="V8" s="2">
        <v>5</v>
      </c>
      <c r="W8" s="2" t="s">
        <v>200</v>
      </c>
      <c r="X8" s="2" t="s">
        <v>200</v>
      </c>
      <c r="Y8" s="2" t="s">
        <v>200</v>
      </c>
      <c r="Z8" s="2">
        <v>80</v>
      </c>
      <c r="AA8" s="2" t="s">
        <v>200</v>
      </c>
      <c r="AB8" s="2" t="s">
        <v>200</v>
      </c>
      <c r="AC8" s="2" t="s">
        <v>200</v>
      </c>
      <c r="AD8" s="2" t="s">
        <v>200</v>
      </c>
      <c r="AE8" s="2" t="s">
        <v>200</v>
      </c>
    </row>
    <row r="9" spans="2:31" ht="12" customHeight="1">
      <c r="B9" s="191" t="s">
        <v>167</v>
      </c>
      <c r="C9" s="192"/>
      <c r="D9" s="77" t="s">
        <v>171</v>
      </c>
      <c r="E9" s="66" t="s">
        <v>173</v>
      </c>
      <c r="F9" s="4">
        <f>SUM(G9:H9)</f>
        <v>30</v>
      </c>
      <c r="G9" s="4">
        <f>SUM(I9,K9,M9,O9,Q9)</f>
        <v>8</v>
      </c>
      <c r="H9" s="4">
        <f>SUM(J9,L9,N9,P9,R9)</f>
        <v>22</v>
      </c>
      <c r="I9" s="4">
        <v>8</v>
      </c>
      <c r="J9" s="4">
        <v>12</v>
      </c>
      <c r="K9" s="2" t="s">
        <v>200</v>
      </c>
      <c r="L9" s="2">
        <v>3</v>
      </c>
      <c r="M9" s="2" t="s">
        <v>200</v>
      </c>
      <c r="N9" s="2" t="s">
        <v>200</v>
      </c>
      <c r="O9" s="2" t="s">
        <v>200</v>
      </c>
      <c r="P9" s="2">
        <v>2</v>
      </c>
      <c r="Q9" s="2" t="s">
        <v>200</v>
      </c>
      <c r="R9" s="2">
        <v>5</v>
      </c>
      <c r="S9" s="2">
        <f t="shared" si="1"/>
        <v>15</v>
      </c>
      <c r="T9" s="2">
        <f t="shared" si="2"/>
        <v>9</v>
      </c>
      <c r="U9" s="2">
        <f aca="true" t="shared" si="3" ref="U9:U29">SUM(W9,Y9,AA9,AC9,AE9)</f>
        <v>6</v>
      </c>
      <c r="V9" s="2">
        <v>6</v>
      </c>
      <c r="W9" s="2">
        <v>3</v>
      </c>
      <c r="X9" s="2" t="s">
        <v>200</v>
      </c>
      <c r="Y9" s="2">
        <v>1</v>
      </c>
      <c r="Z9" s="2">
        <v>2</v>
      </c>
      <c r="AA9" s="2" t="s">
        <v>200</v>
      </c>
      <c r="AB9" s="2">
        <v>1</v>
      </c>
      <c r="AC9" s="2" t="s">
        <v>200</v>
      </c>
      <c r="AD9" s="2" t="s">
        <v>200</v>
      </c>
      <c r="AE9" s="2">
        <v>2</v>
      </c>
    </row>
    <row r="10" spans="2:31" ht="12" customHeight="1">
      <c r="B10" s="193" t="s">
        <v>168</v>
      </c>
      <c r="C10" s="194"/>
      <c r="D10" s="77" t="s">
        <v>172</v>
      </c>
      <c r="E10" s="66" t="s">
        <v>174</v>
      </c>
      <c r="F10" s="4">
        <f aca="true" t="shared" si="4" ref="F10:F29">SUM(G10:H10)</f>
        <v>37</v>
      </c>
      <c r="G10" s="4">
        <f aca="true" t="shared" si="5" ref="G10:G29">SUM(I10,K10,M10,O10,Q10)</f>
        <v>11</v>
      </c>
      <c r="H10" s="4">
        <f aca="true" t="shared" si="6" ref="H10:H29">SUM(J10,L10,N10,P10,R10)</f>
        <v>26</v>
      </c>
      <c r="I10" s="2" t="s">
        <v>200</v>
      </c>
      <c r="J10" s="2">
        <v>13</v>
      </c>
      <c r="K10" s="2">
        <v>11</v>
      </c>
      <c r="L10" s="2">
        <v>2</v>
      </c>
      <c r="M10" s="2" t="s">
        <v>200</v>
      </c>
      <c r="N10" s="2" t="s">
        <v>200</v>
      </c>
      <c r="O10" s="2" t="s">
        <v>200</v>
      </c>
      <c r="P10" s="2">
        <v>2</v>
      </c>
      <c r="Q10" s="2" t="s">
        <v>200</v>
      </c>
      <c r="R10" s="2">
        <v>9</v>
      </c>
      <c r="S10" s="2">
        <f t="shared" si="1"/>
        <v>24</v>
      </c>
      <c r="T10" s="2">
        <f t="shared" si="2"/>
        <v>17</v>
      </c>
      <c r="U10" s="2">
        <f t="shared" si="3"/>
        <v>7</v>
      </c>
      <c r="V10" s="2">
        <v>10</v>
      </c>
      <c r="W10" s="2">
        <v>5</v>
      </c>
      <c r="X10" s="2">
        <v>2</v>
      </c>
      <c r="Y10" s="2" t="s">
        <v>200</v>
      </c>
      <c r="Z10" s="2">
        <v>1</v>
      </c>
      <c r="AA10" s="2" t="s">
        <v>200</v>
      </c>
      <c r="AB10" s="2">
        <v>4</v>
      </c>
      <c r="AC10" s="2" t="s">
        <v>200</v>
      </c>
      <c r="AD10" s="2" t="s">
        <v>200</v>
      </c>
      <c r="AE10" s="2">
        <v>2</v>
      </c>
    </row>
    <row r="11" spans="2:31" ht="12" customHeight="1">
      <c r="B11" s="71" t="s">
        <v>175</v>
      </c>
      <c r="C11" s="186" t="s">
        <v>176</v>
      </c>
      <c r="D11" s="186"/>
      <c r="E11" s="166"/>
      <c r="F11" s="4">
        <f t="shared" si="4"/>
        <v>6</v>
      </c>
      <c r="G11" s="4">
        <f t="shared" si="5"/>
        <v>2</v>
      </c>
      <c r="H11" s="4">
        <f t="shared" si="6"/>
        <v>4</v>
      </c>
      <c r="I11" s="4">
        <v>1</v>
      </c>
      <c r="J11" s="2" t="s">
        <v>200</v>
      </c>
      <c r="K11" s="2" t="s">
        <v>200</v>
      </c>
      <c r="L11" s="2" t="s">
        <v>200</v>
      </c>
      <c r="M11" s="2" t="s">
        <v>200</v>
      </c>
      <c r="N11" s="2" t="s">
        <v>200</v>
      </c>
      <c r="O11" s="2">
        <v>1</v>
      </c>
      <c r="P11" s="2">
        <v>1</v>
      </c>
      <c r="Q11" s="2" t="s">
        <v>200</v>
      </c>
      <c r="R11" s="2">
        <v>3</v>
      </c>
      <c r="S11" s="2">
        <f t="shared" si="1"/>
        <v>6</v>
      </c>
      <c r="T11" s="2">
        <f t="shared" si="2"/>
        <v>6</v>
      </c>
      <c r="U11" s="2" t="s">
        <v>200</v>
      </c>
      <c r="V11" s="2" t="s">
        <v>200</v>
      </c>
      <c r="W11" s="2" t="s">
        <v>200</v>
      </c>
      <c r="X11" s="2" t="s">
        <v>200</v>
      </c>
      <c r="Y11" s="2" t="s">
        <v>200</v>
      </c>
      <c r="Z11" s="2">
        <v>2</v>
      </c>
      <c r="AA11" s="2" t="s">
        <v>200</v>
      </c>
      <c r="AB11" s="2">
        <v>4</v>
      </c>
      <c r="AC11" s="2" t="s">
        <v>200</v>
      </c>
      <c r="AD11" s="2" t="s">
        <v>200</v>
      </c>
      <c r="AE11" s="2" t="s">
        <v>200</v>
      </c>
    </row>
    <row r="12" spans="2:31" ht="12" customHeight="1">
      <c r="B12" s="71" t="s">
        <v>177</v>
      </c>
      <c r="C12" s="186" t="s">
        <v>178</v>
      </c>
      <c r="D12" s="186"/>
      <c r="E12" s="166"/>
      <c r="F12" s="4">
        <f t="shared" si="4"/>
        <v>2256</v>
      </c>
      <c r="G12" s="4">
        <f t="shared" si="5"/>
        <v>1166</v>
      </c>
      <c r="H12" s="4">
        <f t="shared" si="6"/>
        <v>1090</v>
      </c>
      <c r="I12" s="2">
        <v>443</v>
      </c>
      <c r="J12" s="2">
        <v>756</v>
      </c>
      <c r="K12" s="2">
        <v>68</v>
      </c>
      <c r="L12" s="2">
        <v>24</v>
      </c>
      <c r="M12" s="2">
        <v>55</v>
      </c>
      <c r="N12" s="2" t="s">
        <v>200</v>
      </c>
      <c r="O12" s="2">
        <v>600</v>
      </c>
      <c r="P12" s="2">
        <v>161</v>
      </c>
      <c r="Q12" s="2" t="s">
        <v>200</v>
      </c>
      <c r="R12" s="2">
        <v>149</v>
      </c>
      <c r="S12" s="2">
        <f t="shared" si="1"/>
        <v>491</v>
      </c>
      <c r="T12" s="2">
        <f t="shared" si="2"/>
        <v>387</v>
      </c>
      <c r="U12" s="2">
        <f t="shared" si="3"/>
        <v>104</v>
      </c>
      <c r="V12" s="2">
        <v>173</v>
      </c>
      <c r="W12" s="2">
        <v>66</v>
      </c>
      <c r="X12" s="2">
        <v>9</v>
      </c>
      <c r="Y12" s="2">
        <v>7</v>
      </c>
      <c r="Z12" s="2">
        <v>26</v>
      </c>
      <c r="AA12" s="2" t="s">
        <v>200</v>
      </c>
      <c r="AB12" s="2">
        <v>179</v>
      </c>
      <c r="AC12" s="2">
        <v>8</v>
      </c>
      <c r="AD12" s="2" t="s">
        <v>200</v>
      </c>
      <c r="AE12" s="2">
        <v>23</v>
      </c>
    </row>
    <row r="13" spans="2:31" ht="12" customHeight="1">
      <c r="B13" s="72" t="s">
        <v>108</v>
      </c>
      <c r="C13" s="185" t="s">
        <v>179</v>
      </c>
      <c r="D13" s="186"/>
      <c r="E13" s="166"/>
      <c r="F13" s="4">
        <f t="shared" si="4"/>
        <v>594</v>
      </c>
      <c r="G13" s="4">
        <f t="shared" si="5"/>
        <v>286</v>
      </c>
      <c r="H13" s="4">
        <f t="shared" si="6"/>
        <v>308</v>
      </c>
      <c r="I13" s="4">
        <v>97</v>
      </c>
      <c r="J13" s="4">
        <v>150</v>
      </c>
      <c r="K13" s="4">
        <v>24</v>
      </c>
      <c r="L13" s="2">
        <v>11</v>
      </c>
      <c r="M13" s="2">
        <v>64</v>
      </c>
      <c r="N13" s="2" t="s">
        <v>200</v>
      </c>
      <c r="O13" s="2">
        <v>101</v>
      </c>
      <c r="P13" s="2">
        <v>63</v>
      </c>
      <c r="Q13" s="2" t="s">
        <v>200</v>
      </c>
      <c r="R13" s="2">
        <v>84</v>
      </c>
      <c r="S13" s="2">
        <f t="shared" si="1"/>
        <v>157</v>
      </c>
      <c r="T13" s="2">
        <f t="shared" si="2"/>
        <v>121</v>
      </c>
      <c r="U13" s="2">
        <f t="shared" si="3"/>
        <v>36</v>
      </c>
      <c r="V13" s="2">
        <v>64</v>
      </c>
      <c r="W13" s="2">
        <v>27</v>
      </c>
      <c r="X13" s="2">
        <v>7</v>
      </c>
      <c r="Y13" s="2">
        <v>1</v>
      </c>
      <c r="Z13" s="2">
        <v>13</v>
      </c>
      <c r="AA13" s="2" t="s">
        <v>200</v>
      </c>
      <c r="AB13" s="2">
        <v>37</v>
      </c>
      <c r="AC13" s="2" t="s">
        <v>200</v>
      </c>
      <c r="AD13" s="2" t="s">
        <v>200</v>
      </c>
      <c r="AE13" s="2">
        <v>8</v>
      </c>
    </row>
    <row r="14" spans="2:31" ht="12" customHeight="1">
      <c r="B14" s="183" t="s">
        <v>183</v>
      </c>
      <c r="C14" s="184"/>
      <c r="D14" s="78" t="s">
        <v>170</v>
      </c>
      <c r="E14" s="66" t="s">
        <v>180</v>
      </c>
      <c r="F14" s="4">
        <f t="shared" si="4"/>
        <v>1583</v>
      </c>
      <c r="G14" s="4">
        <f t="shared" si="5"/>
        <v>848</v>
      </c>
      <c r="H14" s="4">
        <f t="shared" si="6"/>
        <v>735</v>
      </c>
      <c r="I14" s="4">
        <v>191</v>
      </c>
      <c r="J14" s="4">
        <v>320</v>
      </c>
      <c r="K14" s="4">
        <v>620</v>
      </c>
      <c r="L14" s="2">
        <v>113</v>
      </c>
      <c r="M14" s="2">
        <v>37</v>
      </c>
      <c r="N14" s="2" t="s">
        <v>200</v>
      </c>
      <c r="O14" s="2" t="s">
        <v>200</v>
      </c>
      <c r="P14" s="2">
        <v>22</v>
      </c>
      <c r="Q14" s="2" t="s">
        <v>200</v>
      </c>
      <c r="R14" s="2">
        <v>280</v>
      </c>
      <c r="S14" s="2">
        <f t="shared" si="1"/>
        <v>491</v>
      </c>
      <c r="T14" s="2">
        <f t="shared" si="2"/>
        <v>378</v>
      </c>
      <c r="U14" s="2">
        <f t="shared" si="3"/>
        <v>113</v>
      </c>
      <c r="V14" s="2">
        <v>196</v>
      </c>
      <c r="W14" s="2">
        <v>20</v>
      </c>
      <c r="X14" s="2">
        <v>151</v>
      </c>
      <c r="Y14" s="2">
        <v>44</v>
      </c>
      <c r="Z14" s="2">
        <v>16</v>
      </c>
      <c r="AA14" s="2" t="s">
        <v>200</v>
      </c>
      <c r="AB14" s="2">
        <v>15</v>
      </c>
      <c r="AC14" s="2">
        <v>1</v>
      </c>
      <c r="AD14" s="2" t="s">
        <v>200</v>
      </c>
      <c r="AE14" s="2">
        <v>48</v>
      </c>
    </row>
    <row r="15" spans="2:31" ht="12" customHeight="1">
      <c r="B15" s="200" t="s">
        <v>184</v>
      </c>
      <c r="C15" s="201"/>
      <c r="D15" s="78" t="s">
        <v>171</v>
      </c>
      <c r="E15" s="66" t="s">
        <v>181</v>
      </c>
      <c r="F15" s="2" t="s">
        <v>200</v>
      </c>
      <c r="G15" s="2" t="s">
        <v>200</v>
      </c>
      <c r="H15" s="2" t="s">
        <v>200</v>
      </c>
      <c r="I15" s="2" t="s">
        <v>200</v>
      </c>
      <c r="J15" s="2" t="s">
        <v>200</v>
      </c>
      <c r="K15" s="2" t="s">
        <v>200</v>
      </c>
      <c r="L15" s="2" t="s">
        <v>200</v>
      </c>
      <c r="M15" s="2" t="s">
        <v>200</v>
      </c>
      <c r="N15" s="2" t="s">
        <v>200</v>
      </c>
      <c r="O15" s="2" t="s">
        <v>200</v>
      </c>
      <c r="P15" s="2" t="s">
        <v>200</v>
      </c>
      <c r="Q15" s="2" t="s">
        <v>200</v>
      </c>
      <c r="R15" s="2" t="s">
        <v>200</v>
      </c>
      <c r="S15" s="2">
        <f t="shared" si="1"/>
        <v>3</v>
      </c>
      <c r="T15" s="2">
        <f t="shared" si="2"/>
        <v>3</v>
      </c>
      <c r="U15" s="2" t="s">
        <v>200</v>
      </c>
      <c r="V15" s="2">
        <v>3</v>
      </c>
      <c r="W15" s="2" t="s">
        <v>200</v>
      </c>
      <c r="X15" s="2" t="s">
        <v>200</v>
      </c>
      <c r="Y15" s="2" t="s">
        <v>200</v>
      </c>
      <c r="Z15" s="2" t="s">
        <v>200</v>
      </c>
      <c r="AA15" s="2" t="s">
        <v>200</v>
      </c>
      <c r="AB15" s="2" t="s">
        <v>200</v>
      </c>
      <c r="AC15" s="2" t="s">
        <v>200</v>
      </c>
      <c r="AD15" s="2" t="s">
        <v>200</v>
      </c>
      <c r="AE15" s="2" t="s">
        <v>200</v>
      </c>
    </row>
    <row r="16" spans="2:31" ht="12" customHeight="1">
      <c r="B16" s="193" t="s">
        <v>185</v>
      </c>
      <c r="C16" s="202"/>
      <c r="D16" s="78" t="s">
        <v>172</v>
      </c>
      <c r="E16" s="66" t="s">
        <v>182</v>
      </c>
      <c r="F16" s="4">
        <f t="shared" si="4"/>
        <v>27</v>
      </c>
      <c r="G16" s="4">
        <f t="shared" si="5"/>
        <v>25</v>
      </c>
      <c r="H16" s="4">
        <f t="shared" si="6"/>
        <v>2</v>
      </c>
      <c r="I16" s="2" t="s">
        <v>200</v>
      </c>
      <c r="J16" s="2" t="s">
        <v>200</v>
      </c>
      <c r="K16" s="2" t="s">
        <v>200</v>
      </c>
      <c r="L16" s="2" t="s">
        <v>200</v>
      </c>
      <c r="M16" s="2" t="s">
        <v>200</v>
      </c>
      <c r="N16" s="2" t="s">
        <v>200</v>
      </c>
      <c r="O16" s="2">
        <v>25</v>
      </c>
      <c r="P16" s="2">
        <v>2</v>
      </c>
      <c r="Q16" s="2" t="s">
        <v>200</v>
      </c>
      <c r="R16" s="2" t="s">
        <v>200</v>
      </c>
      <c r="S16" s="2" t="s">
        <v>200</v>
      </c>
      <c r="T16" s="2" t="s">
        <v>200</v>
      </c>
      <c r="U16" s="2" t="s">
        <v>200</v>
      </c>
      <c r="V16" s="2" t="s">
        <v>200</v>
      </c>
      <c r="W16" s="2" t="s">
        <v>200</v>
      </c>
      <c r="X16" s="2" t="s">
        <v>200</v>
      </c>
      <c r="Y16" s="2" t="s">
        <v>200</v>
      </c>
      <c r="Z16" s="2" t="s">
        <v>200</v>
      </c>
      <c r="AA16" s="2" t="s">
        <v>200</v>
      </c>
      <c r="AB16" s="2" t="s">
        <v>200</v>
      </c>
      <c r="AC16" s="2" t="s">
        <v>200</v>
      </c>
      <c r="AD16" s="2" t="s">
        <v>200</v>
      </c>
      <c r="AE16" s="2" t="s">
        <v>200</v>
      </c>
    </row>
    <row r="17" spans="2:31" ht="12" customHeight="1">
      <c r="B17" s="71" t="s">
        <v>186</v>
      </c>
      <c r="C17" s="186" t="s">
        <v>188</v>
      </c>
      <c r="D17" s="186"/>
      <c r="E17" s="166"/>
      <c r="F17" s="2" t="s">
        <v>200</v>
      </c>
      <c r="G17" s="2" t="s">
        <v>200</v>
      </c>
      <c r="H17" s="2" t="s">
        <v>200</v>
      </c>
      <c r="I17" s="2" t="s">
        <v>200</v>
      </c>
      <c r="J17" s="2" t="s">
        <v>200</v>
      </c>
      <c r="K17" s="2" t="s">
        <v>200</v>
      </c>
      <c r="L17" s="2" t="s">
        <v>200</v>
      </c>
      <c r="M17" s="2" t="s">
        <v>200</v>
      </c>
      <c r="N17" s="2" t="s">
        <v>200</v>
      </c>
      <c r="O17" s="2" t="s">
        <v>200</v>
      </c>
      <c r="P17" s="2" t="s">
        <v>200</v>
      </c>
      <c r="Q17" s="2" t="s">
        <v>200</v>
      </c>
      <c r="R17" s="2" t="s">
        <v>200</v>
      </c>
      <c r="S17" s="2">
        <f t="shared" si="1"/>
        <v>2</v>
      </c>
      <c r="T17" s="2">
        <f t="shared" si="2"/>
        <v>2</v>
      </c>
      <c r="U17" s="2" t="s">
        <v>200</v>
      </c>
      <c r="V17" s="2">
        <v>2</v>
      </c>
      <c r="W17" s="2" t="s">
        <v>200</v>
      </c>
      <c r="X17" s="2" t="s">
        <v>200</v>
      </c>
      <c r="Y17" s="2" t="s">
        <v>200</v>
      </c>
      <c r="Z17" s="2" t="s">
        <v>200</v>
      </c>
      <c r="AA17" s="2" t="s">
        <v>200</v>
      </c>
      <c r="AB17" s="2" t="s">
        <v>200</v>
      </c>
      <c r="AC17" s="2" t="s">
        <v>200</v>
      </c>
      <c r="AD17" s="2" t="s">
        <v>200</v>
      </c>
      <c r="AE17" s="2" t="s">
        <v>200</v>
      </c>
    </row>
    <row r="18" spans="2:31" ht="12" customHeight="1">
      <c r="B18" s="72" t="s">
        <v>187</v>
      </c>
      <c r="C18" s="185" t="s">
        <v>122</v>
      </c>
      <c r="D18" s="185"/>
      <c r="E18" s="166"/>
      <c r="F18" s="4">
        <f t="shared" si="4"/>
        <v>27</v>
      </c>
      <c r="G18" s="4">
        <f t="shared" si="5"/>
        <v>27</v>
      </c>
      <c r="H18" s="2" t="s">
        <v>200</v>
      </c>
      <c r="I18" s="4">
        <v>11</v>
      </c>
      <c r="J18" s="2" t="s">
        <v>200</v>
      </c>
      <c r="K18" s="2">
        <v>3</v>
      </c>
      <c r="L18" s="2" t="s">
        <v>200</v>
      </c>
      <c r="M18" s="2">
        <v>8</v>
      </c>
      <c r="N18" s="2" t="s">
        <v>200</v>
      </c>
      <c r="O18" s="2">
        <v>5</v>
      </c>
      <c r="P18" s="2" t="s">
        <v>200</v>
      </c>
      <c r="Q18" s="2" t="s">
        <v>200</v>
      </c>
      <c r="R18" s="2" t="s">
        <v>200</v>
      </c>
      <c r="S18" s="2">
        <f t="shared" si="1"/>
        <v>33</v>
      </c>
      <c r="T18" s="2">
        <f t="shared" si="2"/>
        <v>30</v>
      </c>
      <c r="U18" s="2">
        <f t="shared" si="3"/>
        <v>3</v>
      </c>
      <c r="V18" s="2">
        <v>26</v>
      </c>
      <c r="W18" s="2">
        <v>3</v>
      </c>
      <c r="X18" s="2">
        <v>2</v>
      </c>
      <c r="Y18" s="2" t="s">
        <v>200</v>
      </c>
      <c r="Z18" s="2">
        <v>1</v>
      </c>
      <c r="AA18" s="2" t="s">
        <v>200</v>
      </c>
      <c r="AB18" s="2">
        <v>1</v>
      </c>
      <c r="AC18" s="2" t="s">
        <v>200</v>
      </c>
      <c r="AD18" s="2" t="s">
        <v>200</v>
      </c>
      <c r="AE18" s="2" t="s">
        <v>200</v>
      </c>
    </row>
    <row r="19" spans="2:31" ht="12" customHeight="1">
      <c r="B19" s="58" t="s">
        <v>195</v>
      </c>
      <c r="C19" s="204" t="s">
        <v>198</v>
      </c>
      <c r="D19" s="205"/>
      <c r="E19" s="79" t="s">
        <v>189</v>
      </c>
      <c r="F19" s="4">
        <f t="shared" si="4"/>
        <v>168</v>
      </c>
      <c r="G19" s="4">
        <f t="shared" si="5"/>
        <v>164</v>
      </c>
      <c r="H19" s="4">
        <f t="shared" si="6"/>
        <v>4</v>
      </c>
      <c r="I19" s="4">
        <v>22</v>
      </c>
      <c r="J19" s="4">
        <v>2</v>
      </c>
      <c r="K19" s="4">
        <v>16</v>
      </c>
      <c r="L19" s="2" t="s">
        <v>200</v>
      </c>
      <c r="M19" s="2">
        <v>123</v>
      </c>
      <c r="N19" s="2" t="s">
        <v>200</v>
      </c>
      <c r="O19" s="2">
        <v>3</v>
      </c>
      <c r="P19" s="2" t="s">
        <v>200</v>
      </c>
      <c r="Q19" s="2" t="s">
        <v>200</v>
      </c>
      <c r="R19" s="2">
        <v>2</v>
      </c>
      <c r="S19" s="2">
        <f t="shared" si="1"/>
        <v>93</v>
      </c>
      <c r="T19" s="2">
        <f t="shared" si="2"/>
        <v>88</v>
      </c>
      <c r="U19" s="2">
        <f t="shared" si="3"/>
        <v>5</v>
      </c>
      <c r="V19" s="2">
        <v>56</v>
      </c>
      <c r="W19" s="2">
        <v>5</v>
      </c>
      <c r="X19" s="2">
        <v>5</v>
      </c>
      <c r="Y19" s="2" t="s">
        <v>200</v>
      </c>
      <c r="Z19" s="2">
        <v>26</v>
      </c>
      <c r="AA19" s="2" t="s">
        <v>200</v>
      </c>
      <c r="AB19" s="2">
        <v>1</v>
      </c>
      <c r="AC19" s="2" t="s">
        <v>200</v>
      </c>
      <c r="AD19" s="2" t="s">
        <v>200</v>
      </c>
      <c r="AE19" s="2" t="s">
        <v>200</v>
      </c>
    </row>
    <row r="20" spans="2:31" ht="12" customHeight="1">
      <c r="B20" s="195" t="s">
        <v>196</v>
      </c>
      <c r="C20" s="195"/>
      <c r="D20" s="206"/>
      <c r="E20" s="79" t="s">
        <v>190</v>
      </c>
      <c r="F20" s="4">
        <f t="shared" si="4"/>
        <v>181</v>
      </c>
      <c r="G20" s="4">
        <f t="shared" si="5"/>
        <v>155</v>
      </c>
      <c r="H20" s="4">
        <f t="shared" si="6"/>
        <v>26</v>
      </c>
      <c r="I20" s="2">
        <v>3</v>
      </c>
      <c r="J20" s="2">
        <v>17</v>
      </c>
      <c r="K20" s="4">
        <v>6</v>
      </c>
      <c r="L20" s="2">
        <v>1</v>
      </c>
      <c r="M20" s="4">
        <v>144</v>
      </c>
      <c r="N20" s="2" t="s">
        <v>200</v>
      </c>
      <c r="O20" s="2">
        <v>2</v>
      </c>
      <c r="P20" s="2" t="s">
        <v>200</v>
      </c>
      <c r="Q20" s="2" t="s">
        <v>200</v>
      </c>
      <c r="R20" s="2">
        <v>8</v>
      </c>
      <c r="S20" s="2">
        <f t="shared" si="1"/>
        <v>59</v>
      </c>
      <c r="T20" s="2">
        <f t="shared" si="2"/>
        <v>52</v>
      </c>
      <c r="U20" s="2">
        <f t="shared" si="3"/>
        <v>7</v>
      </c>
      <c r="V20" s="2">
        <v>16</v>
      </c>
      <c r="W20" s="2">
        <v>6</v>
      </c>
      <c r="X20" s="4">
        <v>2</v>
      </c>
      <c r="Y20" s="2" t="s">
        <v>200</v>
      </c>
      <c r="Z20" s="4">
        <v>31</v>
      </c>
      <c r="AA20" s="2" t="s">
        <v>200</v>
      </c>
      <c r="AB20" s="2">
        <v>3</v>
      </c>
      <c r="AC20" s="2" t="s">
        <v>200</v>
      </c>
      <c r="AD20" s="2" t="s">
        <v>200</v>
      </c>
      <c r="AE20" s="2">
        <v>1</v>
      </c>
    </row>
    <row r="21" spans="2:31" ht="12" customHeight="1">
      <c r="B21" s="195"/>
      <c r="C21" s="195"/>
      <c r="D21" s="206"/>
      <c r="E21" s="66" t="s">
        <v>191</v>
      </c>
      <c r="F21" s="4">
        <f t="shared" si="4"/>
        <v>45</v>
      </c>
      <c r="G21" s="4">
        <f t="shared" si="5"/>
        <v>15</v>
      </c>
      <c r="H21" s="4">
        <f t="shared" si="6"/>
        <v>30</v>
      </c>
      <c r="I21" s="2">
        <v>5</v>
      </c>
      <c r="J21" s="4">
        <v>15</v>
      </c>
      <c r="K21" s="2">
        <v>1</v>
      </c>
      <c r="L21" s="2">
        <v>2</v>
      </c>
      <c r="M21" s="2">
        <v>5</v>
      </c>
      <c r="N21" s="2" t="s">
        <v>200</v>
      </c>
      <c r="O21" s="2">
        <v>4</v>
      </c>
      <c r="P21" s="2">
        <v>13</v>
      </c>
      <c r="Q21" s="2" t="s">
        <v>200</v>
      </c>
      <c r="R21" s="2" t="s">
        <v>200</v>
      </c>
      <c r="S21" s="2">
        <f t="shared" si="1"/>
        <v>29</v>
      </c>
      <c r="T21" s="2">
        <f t="shared" si="2"/>
        <v>29</v>
      </c>
      <c r="U21" s="2" t="s">
        <v>200</v>
      </c>
      <c r="V21" s="2">
        <v>28</v>
      </c>
      <c r="W21" s="2" t="s">
        <v>200</v>
      </c>
      <c r="X21" s="2" t="s">
        <v>200</v>
      </c>
      <c r="Y21" s="2" t="s">
        <v>200</v>
      </c>
      <c r="Z21" s="2" t="s">
        <v>200</v>
      </c>
      <c r="AA21" s="2" t="s">
        <v>200</v>
      </c>
      <c r="AB21" s="2">
        <v>1</v>
      </c>
      <c r="AC21" s="2" t="s">
        <v>200</v>
      </c>
      <c r="AD21" s="2" t="s">
        <v>200</v>
      </c>
      <c r="AE21" s="2" t="s">
        <v>200</v>
      </c>
    </row>
    <row r="22" spans="2:31" ht="12" customHeight="1">
      <c r="B22" s="195"/>
      <c r="C22" s="195"/>
      <c r="D22" s="206"/>
      <c r="E22" s="66" t="s">
        <v>192</v>
      </c>
      <c r="F22" s="4">
        <f t="shared" si="4"/>
        <v>87</v>
      </c>
      <c r="G22" s="4">
        <f t="shared" si="5"/>
        <v>64</v>
      </c>
      <c r="H22" s="4">
        <f t="shared" si="6"/>
        <v>23</v>
      </c>
      <c r="I22" s="4">
        <v>6</v>
      </c>
      <c r="J22" s="2">
        <v>7</v>
      </c>
      <c r="K22" s="2">
        <v>4</v>
      </c>
      <c r="L22" s="2" t="s">
        <v>200</v>
      </c>
      <c r="M22" s="2">
        <v>54</v>
      </c>
      <c r="N22" s="2" t="s">
        <v>200</v>
      </c>
      <c r="O22" s="2" t="s">
        <v>200</v>
      </c>
      <c r="P22" s="2" t="s">
        <v>200</v>
      </c>
      <c r="Q22" s="2" t="s">
        <v>200</v>
      </c>
      <c r="R22" s="2">
        <v>16</v>
      </c>
      <c r="S22" s="2">
        <f t="shared" si="1"/>
        <v>30</v>
      </c>
      <c r="T22" s="2">
        <f t="shared" si="2"/>
        <v>30</v>
      </c>
      <c r="U22" s="2" t="s">
        <v>200</v>
      </c>
      <c r="V22" s="2">
        <v>22</v>
      </c>
      <c r="W22" s="2" t="s">
        <v>200</v>
      </c>
      <c r="X22" s="2" t="s">
        <v>200</v>
      </c>
      <c r="Y22" s="2" t="s">
        <v>200</v>
      </c>
      <c r="Z22" s="2">
        <v>7</v>
      </c>
      <c r="AA22" s="2" t="s">
        <v>200</v>
      </c>
      <c r="AB22" s="2">
        <v>1</v>
      </c>
      <c r="AC22" s="2" t="s">
        <v>200</v>
      </c>
      <c r="AD22" s="2" t="s">
        <v>200</v>
      </c>
      <c r="AE22" s="2" t="s">
        <v>200</v>
      </c>
    </row>
    <row r="23" spans="2:31" ht="12" customHeight="1">
      <c r="B23" s="195"/>
      <c r="C23" s="195"/>
      <c r="D23" s="206"/>
      <c r="E23" s="66" t="s">
        <v>193</v>
      </c>
      <c r="F23" s="4">
        <f t="shared" si="4"/>
        <v>48</v>
      </c>
      <c r="G23" s="4">
        <f t="shared" si="5"/>
        <v>48</v>
      </c>
      <c r="H23" s="2" t="s">
        <v>200</v>
      </c>
      <c r="I23" s="2">
        <v>1</v>
      </c>
      <c r="J23" s="2" t="s">
        <v>200</v>
      </c>
      <c r="K23" s="2">
        <v>25</v>
      </c>
      <c r="L23" s="2" t="s">
        <v>200</v>
      </c>
      <c r="M23" s="2">
        <v>22</v>
      </c>
      <c r="N23" s="2" t="s">
        <v>200</v>
      </c>
      <c r="O23" s="2" t="s">
        <v>200</v>
      </c>
      <c r="P23" s="2" t="s">
        <v>200</v>
      </c>
      <c r="Q23" s="2" t="s">
        <v>200</v>
      </c>
      <c r="R23" s="2" t="s">
        <v>200</v>
      </c>
      <c r="S23" s="2">
        <f t="shared" si="1"/>
        <v>4</v>
      </c>
      <c r="T23" s="2">
        <f t="shared" si="2"/>
        <v>4</v>
      </c>
      <c r="U23" s="2" t="s">
        <v>200</v>
      </c>
      <c r="V23" s="2">
        <v>2</v>
      </c>
      <c r="W23" s="2" t="s">
        <v>200</v>
      </c>
      <c r="X23" s="2">
        <v>1</v>
      </c>
      <c r="Y23" s="2" t="s">
        <v>200</v>
      </c>
      <c r="Z23" s="2">
        <v>1</v>
      </c>
      <c r="AA23" s="2" t="s">
        <v>200</v>
      </c>
      <c r="AB23" s="2" t="s">
        <v>200</v>
      </c>
      <c r="AC23" s="2" t="s">
        <v>200</v>
      </c>
      <c r="AD23" s="2" t="s">
        <v>200</v>
      </c>
      <c r="AE23" s="2" t="s">
        <v>200</v>
      </c>
    </row>
    <row r="24" spans="2:31" ht="12" customHeight="1">
      <c r="B24" s="195"/>
      <c r="C24" s="207"/>
      <c r="D24" s="208"/>
      <c r="E24" s="70" t="s">
        <v>194</v>
      </c>
      <c r="F24" s="4">
        <f t="shared" si="4"/>
        <v>202</v>
      </c>
      <c r="G24" s="4">
        <f t="shared" si="5"/>
        <v>135</v>
      </c>
      <c r="H24" s="4">
        <f t="shared" si="6"/>
        <v>67</v>
      </c>
      <c r="I24" s="4">
        <v>37</v>
      </c>
      <c r="J24" s="4">
        <v>40</v>
      </c>
      <c r="K24" s="4">
        <v>18</v>
      </c>
      <c r="L24" s="2" t="s">
        <v>200</v>
      </c>
      <c r="M24" s="4">
        <v>80</v>
      </c>
      <c r="N24" s="2" t="s">
        <v>200</v>
      </c>
      <c r="O24" s="2" t="s">
        <v>200</v>
      </c>
      <c r="P24" s="4">
        <v>9</v>
      </c>
      <c r="Q24" s="2" t="s">
        <v>200</v>
      </c>
      <c r="R24" s="4">
        <v>18</v>
      </c>
      <c r="S24" s="2">
        <f t="shared" si="1"/>
        <v>99</v>
      </c>
      <c r="T24" s="2">
        <f t="shared" si="2"/>
        <v>80</v>
      </c>
      <c r="U24" s="2">
        <f t="shared" si="3"/>
        <v>19</v>
      </c>
      <c r="V24" s="4">
        <v>39</v>
      </c>
      <c r="W24" s="4">
        <v>16</v>
      </c>
      <c r="X24" s="2">
        <v>8</v>
      </c>
      <c r="Y24" s="2" t="s">
        <v>200</v>
      </c>
      <c r="Z24" s="4">
        <v>27</v>
      </c>
      <c r="AA24" s="2" t="s">
        <v>200</v>
      </c>
      <c r="AB24" s="4">
        <v>6</v>
      </c>
      <c r="AC24" s="2" t="s">
        <v>200</v>
      </c>
      <c r="AD24" s="2" t="s">
        <v>200</v>
      </c>
      <c r="AE24" s="4">
        <v>3</v>
      </c>
    </row>
    <row r="25" spans="2:31" ht="12" customHeight="1">
      <c r="B25" s="195"/>
      <c r="C25" s="203" t="s">
        <v>197</v>
      </c>
      <c r="D25" s="186"/>
      <c r="E25" s="166"/>
      <c r="F25" s="4">
        <f t="shared" si="4"/>
        <v>28</v>
      </c>
      <c r="G25" s="4">
        <f t="shared" si="5"/>
        <v>25</v>
      </c>
      <c r="H25" s="4">
        <f t="shared" si="6"/>
        <v>3</v>
      </c>
      <c r="I25" s="4">
        <v>12</v>
      </c>
      <c r="J25" s="4">
        <v>3</v>
      </c>
      <c r="K25" s="2">
        <v>11</v>
      </c>
      <c r="L25" s="2" t="s">
        <v>200</v>
      </c>
      <c r="M25" s="2" t="s">
        <v>200</v>
      </c>
      <c r="N25" s="2" t="s">
        <v>200</v>
      </c>
      <c r="O25" s="2">
        <v>2</v>
      </c>
      <c r="P25" s="2" t="s">
        <v>200</v>
      </c>
      <c r="Q25" s="2" t="s">
        <v>200</v>
      </c>
      <c r="R25" s="2" t="s">
        <v>200</v>
      </c>
      <c r="S25" s="2">
        <f t="shared" si="1"/>
        <v>33</v>
      </c>
      <c r="T25" s="2">
        <f t="shared" si="2"/>
        <v>33</v>
      </c>
      <c r="U25" s="2" t="s">
        <v>200</v>
      </c>
      <c r="V25" s="2">
        <v>22</v>
      </c>
      <c r="W25" s="2" t="s">
        <v>200</v>
      </c>
      <c r="X25" s="2">
        <v>6</v>
      </c>
      <c r="Y25" s="2" t="s">
        <v>200</v>
      </c>
      <c r="Z25" s="2">
        <v>3</v>
      </c>
      <c r="AA25" s="2" t="s">
        <v>200</v>
      </c>
      <c r="AB25" s="2">
        <v>2</v>
      </c>
      <c r="AC25" s="2" t="s">
        <v>200</v>
      </c>
      <c r="AD25" s="2" t="s">
        <v>200</v>
      </c>
      <c r="AE25" s="2" t="s">
        <v>200</v>
      </c>
    </row>
    <row r="26" spans="2:31" ht="12" customHeight="1">
      <c r="B26" s="196" t="s">
        <v>199</v>
      </c>
      <c r="C26" s="197"/>
      <c r="D26" s="80" t="s">
        <v>170</v>
      </c>
      <c r="E26" s="70" t="s">
        <v>131</v>
      </c>
      <c r="F26" s="4">
        <f t="shared" si="4"/>
        <v>29</v>
      </c>
      <c r="G26" s="4">
        <f t="shared" si="5"/>
        <v>8</v>
      </c>
      <c r="H26" s="4">
        <f t="shared" si="6"/>
        <v>21</v>
      </c>
      <c r="I26" s="2" t="s">
        <v>200</v>
      </c>
      <c r="J26" s="2">
        <v>4</v>
      </c>
      <c r="K26" s="2" t="s">
        <v>200</v>
      </c>
      <c r="L26" s="2">
        <v>1</v>
      </c>
      <c r="M26" s="2" t="s">
        <v>200</v>
      </c>
      <c r="N26" s="2" t="s">
        <v>200</v>
      </c>
      <c r="O26" s="2">
        <v>8</v>
      </c>
      <c r="P26" s="2" t="s">
        <v>200</v>
      </c>
      <c r="Q26" s="2" t="s">
        <v>200</v>
      </c>
      <c r="R26" s="2">
        <v>16</v>
      </c>
      <c r="S26" s="2">
        <f t="shared" si="1"/>
        <v>5</v>
      </c>
      <c r="T26" s="2">
        <f t="shared" si="2"/>
        <v>4</v>
      </c>
      <c r="U26" s="2">
        <f t="shared" si="3"/>
        <v>1</v>
      </c>
      <c r="V26" s="2" t="s">
        <v>200</v>
      </c>
      <c r="W26" s="2">
        <v>1</v>
      </c>
      <c r="X26" s="2">
        <v>2</v>
      </c>
      <c r="Y26" s="2" t="s">
        <v>200</v>
      </c>
      <c r="Z26" s="2">
        <v>2</v>
      </c>
      <c r="AA26" s="2" t="s">
        <v>200</v>
      </c>
      <c r="AB26" s="2" t="s">
        <v>200</v>
      </c>
      <c r="AC26" s="2" t="s">
        <v>200</v>
      </c>
      <c r="AD26" s="2" t="s">
        <v>200</v>
      </c>
      <c r="AE26" s="2" t="s">
        <v>200</v>
      </c>
    </row>
    <row r="27" spans="2:31" ht="12" customHeight="1">
      <c r="B27" s="198"/>
      <c r="C27" s="199"/>
      <c r="D27" s="80" t="s">
        <v>171</v>
      </c>
      <c r="E27" s="70" t="s">
        <v>132</v>
      </c>
      <c r="F27" s="4">
        <f t="shared" si="4"/>
        <v>23</v>
      </c>
      <c r="G27" s="4">
        <f t="shared" si="5"/>
        <v>23</v>
      </c>
      <c r="H27" s="2" t="s">
        <v>200</v>
      </c>
      <c r="I27" s="4">
        <v>13</v>
      </c>
      <c r="J27" s="2" t="s">
        <v>200</v>
      </c>
      <c r="K27" s="2">
        <v>1</v>
      </c>
      <c r="L27" s="2" t="s">
        <v>200</v>
      </c>
      <c r="M27" s="2">
        <v>3</v>
      </c>
      <c r="N27" s="2" t="s">
        <v>200</v>
      </c>
      <c r="O27" s="2">
        <v>6</v>
      </c>
      <c r="P27" s="2" t="s">
        <v>200</v>
      </c>
      <c r="Q27" s="2" t="s">
        <v>200</v>
      </c>
      <c r="R27" s="2" t="s">
        <v>200</v>
      </c>
      <c r="S27" s="2">
        <f t="shared" si="1"/>
        <v>26</v>
      </c>
      <c r="T27" s="2">
        <f t="shared" si="2"/>
        <v>26</v>
      </c>
      <c r="U27" s="2" t="s">
        <v>200</v>
      </c>
      <c r="V27" s="2">
        <v>13</v>
      </c>
      <c r="W27" s="2" t="s">
        <v>200</v>
      </c>
      <c r="X27" s="2" t="s">
        <v>200</v>
      </c>
      <c r="Y27" s="2" t="s">
        <v>200</v>
      </c>
      <c r="Z27" s="2">
        <v>13</v>
      </c>
      <c r="AA27" s="2" t="s">
        <v>200</v>
      </c>
      <c r="AB27" s="2" t="s">
        <v>200</v>
      </c>
      <c r="AC27" s="2" t="s">
        <v>200</v>
      </c>
      <c r="AD27" s="2" t="s">
        <v>200</v>
      </c>
      <c r="AE27" s="2" t="s">
        <v>200</v>
      </c>
    </row>
    <row r="28" spans="2:31" ht="12" customHeight="1">
      <c r="B28" s="198"/>
      <c r="C28" s="199"/>
      <c r="D28" s="80" t="s">
        <v>172</v>
      </c>
      <c r="E28" s="70" t="s">
        <v>133</v>
      </c>
      <c r="F28" s="4">
        <f t="shared" si="4"/>
        <v>53</v>
      </c>
      <c r="G28" s="4">
        <f t="shared" si="5"/>
        <v>7</v>
      </c>
      <c r="H28" s="4">
        <f t="shared" si="6"/>
        <v>46</v>
      </c>
      <c r="I28" s="4">
        <v>5</v>
      </c>
      <c r="J28" s="4">
        <v>16</v>
      </c>
      <c r="K28" s="2" t="s">
        <v>200</v>
      </c>
      <c r="L28" s="4">
        <v>2</v>
      </c>
      <c r="M28" s="4">
        <v>2</v>
      </c>
      <c r="N28" s="2" t="s">
        <v>200</v>
      </c>
      <c r="O28" s="2" t="s">
        <v>200</v>
      </c>
      <c r="P28" s="4">
        <v>9</v>
      </c>
      <c r="Q28" s="2" t="s">
        <v>200</v>
      </c>
      <c r="R28" s="4">
        <v>19</v>
      </c>
      <c r="S28" s="2">
        <f t="shared" si="1"/>
        <v>33</v>
      </c>
      <c r="T28" s="2">
        <f t="shared" si="2"/>
        <v>17</v>
      </c>
      <c r="U28" s="2">
        <f t="shared" si="3"/>
        <v>16</v>
      </c>
      <c r="V28" s="4">
        <v>16</v>
      </c>
      <c r="W28" s="4">
        <v>11</v>
      </c>
      <c r="X28" s="2" t="s">
        <v>200</v>
      </c>
      <c r="Y28" s="2" t="s">
        <v>200</v>
      </c>
      <c r="Z28" s="4">
        <v>1</v>
      </c>
      <c r="AA28" s="2" t="s">
        <v>200</v>
      </c>
      <c r="AB28" s="2" t="s">
        <v>200</v>
      </c>
      <c r="AC28" s="2" t="s">
        <v>200</v>
      </c>
      <c r="AD28" s="2" t="s">
        <v>200</v>
      </c>
      <c r="AE28" s="4">
        <v>5</v>
      </c>
    </row>
    <row r="29" spans="2:31" ht="12" customHeight="1">
      <c r="B29" s="165" t="s">
        <v>23</v>
      </c>
      <c r="C29" s="186"/>
      <c r="D29" s="186"/>
      <c r="E29" s="166"/>
      <c r="F29" s="4">
        <f t="shared" si="4"/>
        <v>80</v>
      </c>
      <c r="G29" s="4">
        <f t="shared" si="5"/>
        <v>58</v>
      </c>
      <c r="H29" s="4">
        <f t="shared" si="6"/>
        <v>22</v>
      </c>
      <c r="I29" s="4">
        <v>18</v>
      </c>
      <c r="J29" s="4">
        <v>13</v>
      </c>
      <c r="K29" s="4">
        <v>18</v>
      </c>
      <c r="L29" s="2">
        <v>3</v>
      </c>
      <c r="M29" s="2" t="s">
        <v>200</v>
      </c>
      <c r="N29" s="2" t="s">
        <v>200</v>
      </c>
      <c r="O29" s="2">
        <v>22</v>
      </c>
      <c r="P29" s="2">
        <v>4</v>
      </c>
      <c r="Q29" s="2" t="s">
        <v>200</v>
      </c>
      <c r="R29" s="2">
        <v>2</v>
      </c>
      <c r="S29" s="2">
        <f t="shared" si="1"/>
        <v>22</v>
      </c>
      <c r="T29" s="2">
        <f t="shared" si="2"/>
        <v>17</v>
      </c>
      <c r="U29" s="2">
        <f t="shared" si="3"/>
        <v>5</v>
      </c>
      <c r="V29" s="2">
        <v>9</v>
      </c>
      <c r="W29" s="2">
        <v>1</v>
      </c>
      <c r="X29" s="2">
        <v>7</v>
      </c>
      <c r="Y29" s="2" t="s">
        <v>200</v>
      </c>
      <c r="Z29" s="2" t="s">
        <v>200</v>
      </c>
      <c r="AA29" s="2" t="s">
        <v>200</v>
      </c>
      <c r="AB29" s="2">
        <v>1</v>
      </c>
      <c r="AC29" s="2" t="s">
        <v>200</v>
      </c>
      <c r="AD29" s="2" t="s">
        <v>200</v>
      </c>
      <c r="AE29" s="2">
        <v>4</v>
      </c>
    </row>
    <row r="31" ht="12">
      <c r="B31" s="73" t="s">
        <v>161</v>
      </c>
    </row>
  </sheetData>
  <mergeCells count="32">
    <mergeCell ref="B20:B25"/>
    <mergeCell ref="B26:C28"/>
    <mergeCell ref="C17:E17"/>
    <mergeCell ref="B15:C15"/>
    <mergeCell ref="B16:C16"/>
    <mergeCell ref="C25:E25"/>
    <mergeCell ref="C19:D24"/>
    <mergeCell ref="C18:E18"/>
    <mergeCell ref="AB4:AC4"/>
    <mergeCell ref="B14:C14"/>
    <mergeCell ref="C13:E13"/>
    <mergeCell ref="B29:E29"/>
    <mergeCell ref="B5:D5"/>
    <mergeCell ref="B8:C8"/>
    <mergeCell ref="B9:C9"/>
    <mergeCell ref="B10:C10"/>
    <mergeCell ref="C11:E11"/>
    <mergeCell ref="C12:E12"/>
    <mergeCell ref="B7:E7"/>
    <mergeCell ref="V4:W4"/>
    <mergeCell ref="X4:Y4"/>
    <mergeCell ref="Z4:AA4"/>
    <mergeCell ref="F3:R3"/>
    <mergeCell ref="S3:AE3"/>
    <mergeCell ref="F4:H4"/>
    <mergeCell ref="I4:J4"/>
    <mergeCell ref="K4:L4"/>
    <mergeCell ref="M4:N4"/>
    <mergeCell ref="O4:P4"/>
    <mergeCell ref="Q4:R4"/>
    <mergeCell ref="S4:U4"/>
    <mergeCell ref="AD4:AE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00390625" style="1" customWidth="1"/>
    <col min="4" max="4" width="6.125" style="1" customWidth="1"/>
    <col min="5" max="5" width="22.00390625" style="1" customWidth="1"/>
    <col min="6" max="16384" width="9.00390625" style="1" customWidth="1"/>
  </cols>
  <sheetData>
    <row r="1" spans="2:7" ht="14.25">
      <c r="B1" s="6" t="s">
        <v>8</v>
      </c>
      <c r="C1" s="6"/>
      <c r="D1" s="7"/>
      <c r="E1" s="7"/>
      <c r="F1" s="7"/>
      <c r="G1" s="7"/>
    </row>
    <row r="2" ht="12" customHeight="1">
      <c r="B2" s="107" t="s">
        <v>206</v>
      </c>
    </row>
    <row r="3" spans="2:31" ht="12" customHeight="1">
      <c r="B3" s="48"/>
      <c r="C3" s="40"/>
      <c r="D3" s="40"/>
      <c r="E3" s="91" t="s">
        <v>163</v>
      </c>
      <c r="F3" s="168" t="s">
        <v>137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69"/>
      <c r="S3" s="168" t="s">
        <v>138</v>
      </c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69"/>
    </row>
    <row r="4" spans="2:31" ht="12" customHeight="1">
      <c r="B4" s="92"/>
      <c r="C4" s="93"/>
      <c r="D4" s="93"/>
      <c r="E4" s="94"/>
      <c r="F4" s="179" t="s">
        <v>0</v>
      </c>
      <c r="G4" s="179"/>
      <c r="H4" s="171"/>
      <c r="I4" s="170" t="s">
        <v>145</v>
      </c>
      <c r="J4" s="171"/>
      <c r="K4" s="168" t="s">
        <v>146</v>
      </c>
      <c r="L4" s="169"/>
      <c r="M4" s="168" t="s">
        <v>147</v>
      </c>
      <c r="N4" s="169"/>
      <c r="O4" s="168" t="s">
        <v>164</v>
      </c>
      <c r="P4" s="169"/>
      <c r="Q4" s="168" t="s">
        <v>165</v>
      </c>
      <c r="R4" s="169"/>
      <c r="S4" s="179" t="s">
        <v>0</v>
      </c>
      <c r="T4" s="179"/>
      <c r="U4" s="171"/>
      <c r="V4" s="170" t="s">
        <v>145</v>
      </c>
      <c r="W4" s="171"/>
      <c r="X4" s="168" t="s">
        <v>146</v>
      </c>
      <c r="Y4" s="169"/>
      <c r="Z4" s="168" t="s">
        <v>147</v>
      </c>
      <c r="AA4" s="169"/>
      <c r="AB4" s="168" t="s">
        <v>164</v>
      </c>
      <c r="AC4" s="169"/>
      <c r="AD4" s="168" t="s">
        <v>165</v>
      </c>
      <c r="AE4" s="169"/>
    </row>
    <row r="5" spans="2:31" ht="12">
      <c r="B5" s="150" t="s">
        <v>35</v>
      </c>
      <c r="C5" s="226"/>
      <c r="D5" s="226"/>
      <c r="E5" s="95"/>
      <c r="F5" s="56" t="s">
        <v>0</v>
      </c>
      <c r="G5" s="57" t="s">
        <v>3</v>
      </c>
      <c r="H5" s="57" t="s">
        <v>4</v>
      </c>
      <c r="I5" s="57" t="s">
        <v>3</v>
      </c>
      <c r="J5" s="57" t="s">
        <v>4</v>
      </c>
      <c r="K5" s="57" t="s">
        <v>3</v>
      </c>
      <c r="L5" s="57" t="s">
        <v>4</v>
      </c>
      <c r="M5" s="57" t="s">
        <v>3</v>
      </c>
      <c r="N5" s="57" t="s">
        <v>4</v>
      </c>
      <c r="O5" s="57" t="s">
        <v>3</v>
      </c>
      <c r="P5" s="57" t="s">
        <v>4</v>
      </c>
      <c r="Q5" s="57" t="s">
        <v>3</v>
      </c>
      <c r="R5" s="57" t="s">
        <v>4</v>
      </c>
      <c r="S5" s="56" t="s">
        <v>0</v>
      </c>
      <c r="T5" s="57" t="s">
        <v>3</v>
      </c>
      <c r="U5" s="57" t="s">
        <v>4</v>
      </c>
      <c r="V5" s="57" t="s">
        <v>3</v>
      </c>
      <c r="W5" s="57" t="s">
        <v>4</v>
      </c>
      <c r="X5" s="57" t="s">
        <v>3</v>
      </c>
      <c r="Y5" s="57" t="s">
        <v>4</v>
      </c>
      <c r="Z5" s="57" t="s">
        <v>3</v>
      </c>
      <c r="AA5" s="57" t="s">
        <v>4</v>
      </c>
      <c r="AB5" s="57" t="s">
        <v>3</v>
      </c>
      <c r="AC5" s="57" t="s">
        <v>4</v>
      </c>
      <c r="AD5" s="57" t="s">
        <v>3</v>
      </c>
      <c r="AE5" s="57" t="s">
        <v>4</v>
      </c>
    </row>
    <row r="6" spans="2:31" ht="12" customHeight="1">
      <c r="B6" s="211"/>
      <c r="C6" s="212"/>
      <c r="D6" s="212"/>
      <c r="E6" s="212"/>
      <c r="F6" s="82" t="s">
        <v>201</v>
      </c>
      <c r="G6" s="82" t="s">
        <v>201</v>
      </c>
      <c r="H6" s="82" t="s">
        <v>201</v>
      </c>
      <c r="I6" s="82" t="s">
        <v>201</v>
      </c>
      <c r="J6" s="82" t="s">
        <v>201</v>
      </c>
      <c r="K6" s="82" t="s">
        <v>201</v>
      </c>
      <c r="L6" s="82" t="s">
        <v>201</v>
      </c>
      <c r="M6" s="82" t="s">
        <v>201</v>
      </c>
      <c r="N6" s="82" t="s">
        <v>201</v>
      </c>
      <c r="O6" s="82" t="s">
        <v>201</v>
      </c>
      <c r="P6" s="82" t="s">
        <v>201</v>
      </c>
      <c r="Q6" s="82" t="s">
        <v>201</v>
      </c>
      <c r="R6" s="82" t="s">
        <v>201</v>
      </c>
      <c r="S6" s="82" t="s">
        <v>201</v>
      </c>
      <c r="T6" s="82" t="s">
        <v>201</v>
      </c>
      <c r="U6" s="82" t="s">
        <v>201</v>
      </c>
      <c r="V6" s="82" t="s">
        <v>201</v>
      </c>
      <c r="W6" s="82" t="s">
        <v>201</v>
      </c>
      <c r="X6" s="82" t="s">
        <v>201</v>
      </c>
      <c r="Y6" s="82" t="s">
        <v>201</v>
      </c>
      <c r="Z6" s="82" t="s">
        <v>201</v>
      </c>
      <c r="AA6" s="82" t="s">
        <v>201</v>
      </c>
      <c r="AB6" s="82" t="s">
        <v>201</v>
      </c>
      <c r="AC6" s="82" t="s">
        <v>201</v>
      </c>
      <c r="AD6" s="82" t="s">
        <v>201</v>
      </c>
      <c r="AE6" s="82" t="s">
        <v>201</v>
      </c>
    </row>
    <row r="7" spans="2:31" s="21" customFormat="1" ht="12" customHeight="1">
      <c r="B7" s="213" t="s">
        <v>0</v>
      </c>
      <c r="C7" s="214"/>
      <c r="D7" s="215"/>
      <c r="E7" s="215"/>
      <c r="F7" s="83">
        <f>SUM(G7:H7)</f>
        <v>5837</v>
      </c>
      <c r="G7" s="83">
        <f>SUM(I7,K7,M7,O7,Q7)</f>
        <v>3408</v>
      </c>
      <c r="H7" s="83">
        <f>SUM(J7,L7,N7,P7,R7)</f>
        <v>2429</v>
      </c>
      <c r="I7" s="83">
        <f aca="true" t="shared" si="0" ref="I7:R7">SUM(I8:I47)</f>
        <v>873</v>
      </c>
      <c r="J7" s="83">
        <f t="shared" si="0"/>
        <v>1368</v>
      </c>
      <c r="K7" s="83">
        <f t="shared" si="0"/>
        <v>826</v>
      </c>
      <c r="L7" s="83">
        <f t="shared" si="0"/>
        <v>162</v>
      </c>
      <c r="M7" s="83">
        <f t="shared" si="0"/>
        <v>930</v>
      </c>
      <c r="N7" s="84" t="s">
        <v>202</v>
      </c>
      <c r="O7" s="83">
        <f t="shared" si="0"/>
        <v>779</v>
      </c>
      <c r="P7" s="83">
        <f t="shared" si="0"/>
        <v>288</v>
      </c>
      <c r="Q7" s="84" t="s">
        <v>202</v>
      </c>
      <c r="R7" s="83">
        <f t="shared" si="0"/>
        <v>611</v>
      </c>
      <c r="S7" s="83">
        <f>SUM(T7:U7)</f>
        <v>1740</v>
      </c>
      <c r="T7" s="83">
        <f>SUM(V7,X7,Z7,AB7,AD7)</f>
        <v>1418</v>
      </c>
      <c r="U7" s="83">
        <f>SUM(W7,Y7,AA7,AC7,AE7)</f>
        <v>322</v>
      </c>
      <c r="V7" s="83">
        <f>SUM(V8:V47)</f>
        <v>708</v>
      </c>
      <c r="W7" s="83">
        <f>SUM(W8:W47)</f>
        <v>164</v>
      </c>
      <c r="X7" s="83">
        <f>SUM(X8:X47)</f>
        <v>202</v>
      </c>
      <c r="Y7" s="83">
        <f>SUM(Y8:Y47)</f>
        <v>53</v>
      </c>
      <c r="Z7" s="83">
        <f>SUM(Z8:Z47)</f>
        <v>252</v>
      </c>
      <c r="AA7" s="85" t="s">
        <v>202</v>
      </c>
      <c r="AB7" s="83">
        <f>SUM(AB8:AB47)</f>
        <v>256</v>
      </c>
      <c r="AC7" s="83">
        <f>SUM(AC8:AC47)</f>
        <v>9</v>
      </c>
      <c r="AD7" s="85" t="s">
        <v>202</v>
      </c>
      <c r="AE7" s="83">
        <f>SUM(AE8:AE47)</f>
        <v>96</v>
      </c>
    </row>
    <row r="8" spans="2:31" ht="12" customHeight="1">
      <c r="B8" s="209" t="s">
        <v>35</v>
      </c>
      <c r="C8" s="90" t="s">
        <v>36</v>
      </c>
      <c r="D8" s="219" t="s">
        <v>24</v>
      </c>
      <c r="E8" s="220"/>
      <c r="F8" s="97">
        <f>SUM(G8:H8)</f>
        <v>1648</v>
      </c>
      <c r="G8" s="86">
        <f>SUM(I8,K8,M8,O8,Q8)</f>
        <v>895</v>
      </c>
      <c r="H8" s="86">
        <f>SUM(J8,L8,N8,P8,R8)</f>
        <v>753</v>
      </c>
      <c r="I8" s="86">
        <v>193</v>
      </c>
      <c r="J8" s="86">
        <v>329</v>
      </c>
      <c r="K8" s="86">
        <v>634</v>
      </c>
      <c r="L8" s="86">
        <v>114</v>
      </c>
      <c r="M8" s="87">
        <v>40</v>
      </c>
      <c r="N8" s="87" t="s">
        <v>250</v>
      </c>
      <c r="O8" s="86">
        <v>28</v>
      </c>
      <c r="P8" s="86">
        <v>26</v>
      </c>
      <c r="Q8" s="87" t="s">
        <v>250</v>
      </c>
      <c r="R8" s="86">
        <v>284</v>
      </c>
      <c r="S8" s="86">
        <f>SUM(T8:U8)</f>
        <v>506</v>
      </c>
      <c r="T8" s="86">
        <f>SUM(V8,X8,Z8,AB8,AD8)</f>
        <v>391</v>
      </c>
      <c r="U8" s="86">
        <f>SUM(W8,Y8,AA8,AC8,AE8)</f>
        <v>115</v>
      </c>
      <c r="V8" s="31">
        <v>196</v>
      </c>
      <c r="W8" s="31">
        <v>21</v>
      </c>
      <c r="X8" s="31">
        <v>157</v>
      </c>
      <c r="Y8" s="31">
        <v>44</v>
      </c>
      <c r="Z8" s="31">
        <v>19</v>
      </c>
      <c r="AA8" s="82" t="s">
        <v>250</v>
      </c>
      <c r="AB8" s="31">
        <v>19</v>
      </c>
      <c r="AC8" s="82">
        <v>2</v>
      </c>
      <c r="AD8" s="82" t="s">
        <v>250</v>
      </c>
      <c r="AE8" s="82">
        <v>48</v>
      </c>
    </row>
    <row r="9" spans="2:31" ht="12" customHeight="1">
      <c r="B9" s="108"/>
      <c r="C9" s="90" t="s">
        <v>207</v>
      </c>
      <c r="D9" s="219" t="s">
        <v>41</v>
      </c>
      <c r="E9" s="220"/>
      <c r="F9" s="97">
        <f aca="true" t="shared" si="1" ref="F9:F45">SUM(G9:H9)</f>
        <v>7</v>
      </c>
      <c r="G9" s="86">
        <f aca="true" t="shared" si="2" ref="G9:G45">SUM(I9,K9,M9,O9,Q9)</f>
        <v>6</v>
      </c>
      <c r="H9" s="86">
        <f aca="true" t="shared" si="3" ref="H9:H45">SUM(J9,L9,N9,P9,R9)</f>
        <v>1</v>
      </c>
      <c r="I9" s="86">
        <v>1</v>
      </c>
      <c r="J9" s="86">
        <v>1</v>
      </c>
      <c r="K9" s="87">
        <v>5</v>
      </c>
      <c r="L9" s="87" t="s">
        <v>250</v>
      </c>
      <c r="M9" s="87" t="s">
        <v>250</v>
      </c>
      <c r="N9" s="87" t="s">
        <v>250</v>
      </c>
      <c r="O9" s="87" t="s">
        <v>250</v>
      </c>
      <c r="P9" s="87" t="s">
        <v>250</v>
      </c>
      <c r="Q9" s="87" t="s">
        <v>250</v>
      </c>
      <c r="R9" s="87" t="s">
        <v>250</v>
      </c>
      <c r="S9" s="86">
        <f aca="true" t="shared" si="4" ref="S9:S45">SUM(T9:U9)</f>
        <v>8</v>
      </c>
      <c r="T9" s="86">
        <f aca="true" t="shared" si="5" ref="T9:T45">SUM(V9,X9,Z9,AB9,AD9)</f>
        <v>8</v>
      </c>
      <c r="U9" s="87" t="s">
        <v>250</v>
      </c>
      <c r="V9" s="82">
        <v>8</v>
      </c>
      <c r="W9" s="82" t="s">
        <v>250</v>
      </c>
      <c r="X9" s="82" t="s">
        <v>250</v>
      </c>
      <c r="Y9" s="82" t="s">
        <v>250</v>
      </c>
      <c r="Z9" s="82" t="s">
        <v>250</v>
      </c>
      <c r="AA9" s="82" t="s">
        <v>250</v>
      </c>
      <c r="AB9" s="82" t="s">
        <v>250</v>
      </c>
      <c r="AC9" s="82" t="s">
        <v>250</v>
      </c>
      <c r="AD9" s="82" t="s">
        <v>250</v>
      </c>
      <c r="AE9" s="82" t="s">
        <v>250</v>
      </c>
    </row>
    <row r="10" spans="2:31" ht="12" customHeight="1">
      <c r="B10" s="108"/>
      <c r="C10" s="90" t="s">
        <v>208</v>
      </c>
      <c r="D10" s="219" t="s">
        <v>42</v>
      </c>
      <c r="E10" s="220"/>
      <c r="F10" s="97">
        <f t="shared" si="1"/>
        <v>2</v>
      </c>
      <c r="G10" s="86">
        <f t="shared" si="2"/>
        <v>1</v>
      </c>
      <c r="H10" s="86">
        <f t="shared" si="3"/>
        <v>1</v>
      </c>
      <c r="I10" s="87" t="s">
        <v>250</v>
      </c>
      <c r="J10" s="87">
        <v>1</v>
      </c>
      <c r="K10" s="87" t="s">
        <v>250</v>
      </c>
      <c r="L10" s="87" t="s">
        <v>250</v>
      </c>
      <c r="M10" s="87">
        <v>1</v>
      </c>
      <c r="N10" s="87" t="s">
        <v>250</v>
      </c>
      <c r="O10" s="88" t="s">
        <v>250</v>
      </c>
      <c r="P10" s="87" t="s">
        <v>250</v>
      </c>
      <c r="Q10" s="87" t="s">
        <v>250</v>
      </c>
      <c r="R10" s="87" t="s">
        <v>250</v>
      </c>
      <c r="S10" s="86">
        <f t="shared" si="4"/>
        <v>1</v>
      </c>
      <c r="T10" s="86">
        <f t="shared" si="5"/>
        <v>1</v>
      </c>
      <c r="U10" s="87" t="s">
        <v>250</v>
      </c>
      <c r="V10" s="82" t="s">
        <v>250</v>
      </c>
      <c r="W10" s="82" t="s">
        <v>250</v>
      </c>
      <c r="X10" s="82" t="s">
        <v>250</v>
      </c>
      <c r="Y10" s="82" t="s">
        <v>250</v>
      </c>
      <c r="Z10" s="82">
        <v>1</v>
      </c>
      <c r="AA10" s="82" t="s">
        <v>250</v>
      </c>
      <c r="AB10" s="82" t="s">
        <v>250</v>
      </c>
      <c r="AC10" s="82" t="s">
        <v>250</v>
      </c>
      <c r="AD10" s="82" t="s">
        <v>250</v>
      </c>
      <c r="AE10" s="82" t="s">
        <v>250</v>
      </c>
    </row>
    <row r="11" spans="2:31" ht="12" customHeight="1">
      <c r="B11" s="108"/>
      <c r="C11" s="90" t="s">
        <v>209</v>
      </c>
      <c r="D11" s="219" t="s">
        <v>25</v>
      </c>
      <c r="E11" s="220"/>
      <c r="F11" s="97">
        <f t="shared" si="1"/>
        <v>21</v>
      </c>
      <c r="G11" s="86">
        <f t="shared" si="2"/>
        <v>12</v>
      </c>
      <c r="H11" s="86">
        <f t="shared" si="3"/>
        <v>9</v>
      </c>
      <c r="I11" s="87">
        <v>8</v>
      </c>
      <c r="J11" s="86">
        <v>3</v>
      </c>
      <c r="K11" s="87" t="s">
        <v>250</v>
      </c>
      <c r="L11" s="87" t="s">
        <v>250</v>
      </c>
      <c r="M11" s="87">
        <v>3</v>
      </c>
      <c r="N11" s="87" t="s">
        <v>250</v>
      </c>
      <c r="O11" s="87">
        <v>1</v>
      </c>
      <c r="P11" s="87">
        <v>3</v>
      </c>
      <c r="Q11" s="87" t="s">
        <v>250</v>
      </c>
      <c r="R11" s="87">
        <v>3</v>
      </c>
      <c r="S11" s="86">
        <f t="shared" si="4"/>
        <v>5</v>
      </c>
      <c r="T11" s="86">
        <f t="shared" si="5"/>
        <v>4</v>
      </c>
      <c r="U11" s="86">
        <f aca="true" t="shared" si="6" ref="U11:U45">SUM(W11,Y11,AA11,AC11,AE11)</f>
        <v>1</v>
      </c>
      <c r="V11" s="82">
        <v>3</v>
      </c>
      <c r="W11" s="82">
        <v>1</v>
      </c>
      <c r="X11" s="82" t="s">
        <v>250</v>
      </c>
      <c r="Y11" s="82" t="s">
        <v>250</v>
      </c>
      <c r="Z11" s="82">
        <v>1</v>
      </c>
      <c r="AA11" s="82" t="s">
        <v>250</v>
      </c>
      <c r="AB11" s="82" t="s">
        <v>250</v>
      </c>
      <c r="AC11" s="82" t="s">
        <v>250</v>
      </c>
      <c r="AD11" s="82" t="s">
        <v>250</v>
      </c>
      <c r="AE11" s="82" t="s">
        <v>250</v>
      </c>
    </row>
    <row r="12" spans="2:31" ht="12" customHeight="1">
      <c r="B12" s="108"/>
      <c r="C12" s="90" t="s">
        <v>210</v>
      </c>
      <c r="D12" s="219" t="s">
        <v>26</v>
      </c>
      <c r="E12" s="220"/>
      <c r="F12" s="97">
        <f t="shared" si="1"/>
        <v>196</v>
      </c>
      <c r="G12" s="86">
        <f t="shared" si="2"/>
        <v>170</v>
      </c>
      <c r="H12" s="86">
        <f t="shared" si="3"/>
        <v>26</v>
      </c>
      <c r="I12" s="86">
        <v>14</v>
      </c>
      <c r="J12" s="86">
        <v>18</v>
      </c>
      <c r="K12" s="86">
        <v>30</v>
      </c>
      <c r="L12" s="87" t="s">
        <v>250</v>
      </c>
      <c r="M12" s="86">
        <v>118</v>
      </c>
      <c r="N12" s="87" t="s">
        <v>250</v>
      </c>
      <c r="O12" s="87">
        <v>8</v>
      </c>
      <c r="P12" s="86">
        <v>5</v>
      </c>
      <c r="Q12" s="87" t="s">
        <v>250</v>
      </c>
      <c r="R12" s="86">
        <v>3</v>
      </c>
      <c r="S12" s="86">
        <f t="shared" si="4"/>
        <v>42</v>
      </c>
      <c r="T12" s="86">
        <f t="shared" si="5"/>
        <v>41</v>
      </c>
      <c r="U12" s="86">
        <f t="shared" si="6"/>
        <v>1</v>
      </c>
      <c r="V12" s="31">
        <v>12</v>
      </c>
      <c r="W12" s="20" t="s">
        <v>250</v>
      </c>
      <c r="X12" s="20" t="s">
        <v>250</v>
      </c>
      <c r="Y12" s="82" t="s">
        <v>250</v>
      </c>
      <c r="Z12" s="31">
        <v>28</v>
      </c>
      <c r="AA12" s="82" t="s">
        <v>250</v>
      </c>
      <c r="AB12" s="31">
        <v>1</v>
      </c>
      <c r="AC12" s="82" t="s">
        <v>250</v>
      </c>
      <c r="AD12" s="82" t="s">
        <v>250</v>
      </c>
      <c r="AE12" s="82">
        <v>1</v>
      </c>
    </row>
    <row r="13" spans="2:31" ht="12" customHeight="1">
      <c r="B13" s="108"/>
      <c r="C13" s="96"/>
      <c r="D13" s="98" t="s">
        <v>211</v>
      </c>
      <c r="E13" s="89" t="s">
        <v>229</v>
      </c>
      <c r="F13" s="97">
        <f t="shared" si="1"/>
        <v>137</v>
      </c>
      <c r="G13" s="86">
        <f t="shared" si="2"/>
        <v>66</v>
      </c>
      <c r="H13" s="86">
        <f t="shared" si="3"/>
        <v>71</v>
      </c>
      <c r="I13" s="87">
        <v>22</v>
      </c>
      <c r="J13" s="87">
        <v>46</v>
      </c>
      <c r="K13" s="87">
        <v>8</v>
      </c>
      <c r="L13" s="87">
        <v>4</v>
      </c>
      <c r="M13" s="87">
        <v>13</v>
      </c>
      <c r="N13" s="87" t="s">
        <v>250</v>
      </c>
      <c r="O13" s="87">
        <v>23</v>
      </c>
      <c r="P13" s="87">
        <v>10</v>
      </c>
      <c r="Q13" s="87" t="s">
        <v>250</v>
      </c>
      <c r="R13" s="87">
        <v>11</v>
      </c>
      <c r="S13" s="86">
        <f t="shared" si="4"/>
        <v>35</v>
      </c>
      <c r="T13" s="86">
        <f t="shared" si="5"/>
        <v>27</v>
      </c>
      <c r="U13" s="86">
        <f t="shared" si="6"/>
        <v>8</v>
      </c>
      <c r="V13" s="20">
        <v>8</v>
      </c>
      <c r="W13" s="20">
        <v>7</v>
      </c>
      <c r="X13" s="20">
        <v>2</v>
      </c>
      <c r="Y13" s="82" t="s">
        <v>250</v>
      </c>
      <c r="Z13" s="20">
        <v>4</v>
      </c>
      <c r="AA13" s="82" t="s">
        <v>250</v>
      </c>
      <c r="AB13" s="20">
        <v>13</v>
      </c>
      <c r="AC13" s="82" t="s">
        <v>250</v>
      </c>
      <c r="AD13" s="82" t="s">
        <v>250</v>
      </c>
      <c r="AE13" s="82">
        <v>1</v>
      </c>
    </row>
    <row r="14" spans="2:31" ht="12" customHeight="1">
      <c r="B14" s="108"/>
      <c r="C14" s="105" t="s">
        <v>249</v>
      </c>
      <c r="D14" s="98" t="s">
        <v>171</v>
      </c>
      <c r="E14" s="89" t="s">
        <v>63</v>
      </c>
      <c r="F14" s="97">
        <f t="shared" si="1"/>
        <v>47</v>
      </c>
      <c r="G14" s="86">
        <f t="shared" si="2"/>
        <v>6</v>
      </c>
      <c r="H14" s="86">
        <f t="shared" si="3"/>
        <v>41</v>
      </c>
      <c r="I14" s="87" t="s">
        <v>250</v>
      </c>
      <c r="J14" s="86">
        <v>36</v>
      </c>
      <c r="K14" s="86">
        <v>2</v>
      </c>
      <c r="L14" s="87" t="s">
        <v>250</v>
      </c>
      <c r="M14" s="86">
        <v>1</v>
      </c>
      <c r="N14" s="87" t="s">
        <v>250</v>
      </c>
      <c r="O14" s="86">
        <v>3</v>
      </c>
      <c r="P14" s="86">
        <v>1</v>
      </c>
      <c r="Q14" s="87" t="s">
        <v>250</v>
      </c>
      <c r="R14" s="86">
        <v>4</v>
      </c>
      <c r="S14" s="86">
        <f t="shared" si="4"/>
        <v>5</v>
      </c>
      <c r="T14" s="86">
        <f t="shared" si="5"/>
        <v>1</v>
      </c>
      <c r="U14" s="86">
        <f t="shared" si="6"/>
        <v>4</v>
      </c>
      <c r="V14" s="31">
        <v>1</v>
      </c>
      <c r="W14" s="31">
        <v>2</v>
      </c>
      <c r="X14" s="82" t="s">
        <v>250</v>
      </c>
      <c r="Y14" s="82" t="s">
        <v>250</v>
      </c>
      <c r="Z14" s="82" t="s">
        <v>250</v>
      </c>
      <c r="AA14" s="82" t="s">
        <v>250</v>
      </c>
      <c r="AB14" s="20" t="s">
        <v>250</v>
      </c>
      <c r="AC14" s="82" t="s">
        <v>250</v>
      </c>
      <c r="AD14" s="82" t="s">
        <v>250</v>
      </c>
      <c r="AE14" s="82">
        <v>2</v>
      </c>
    </row>
    <row r="15" spans="2:31" ht="12" customHeight="1">
      <c r="B15" s="108"/>
      <c r="C15" s="104"/>
      <c r="D15" s="98" t="s">
        <v>172</v>
      </c>
      <c r="E15" s="89" t="s">
        <v>64</v>
      </c>
      <c r="F15" s="97">
        <f t="shared" si="1"/>
        <v>334</v>
      </c>
      <c r="G15" s="86">
        <f t="shared" si="2"/>
        <v>211</v>
      </c>
      <c r="H15" s="86">
        <f t="shared" si="3"/>
        <v>123</v>
      </c>
      <c r="I15" s="86">
        <v>19</v>
      </c>
      <c r="J15" s="87">
        <v>72</v>
      </c>
      <c r="K15" s="86">
        <v>22</v>
      </c>
      <c r="L15" s="87">
        <v>2</v>
      </c>
      <c r="M15" s="87">
        <v>151</v>
      </c>
      <c r="N15" s="87" t="s">
        <v>250</v>
      </c>
      <c r="O15" s="87">
        <v>19</v>
      </c>
      <c r="P15" s="87">
        <v>22</v>
      </c>
      <c r="Q15" s="87" t="s">
        <v>250</v>
      </c>
      <c r="R15" s="87">
        <v>27</v>
      </c>
      <c r="S15" s="86">
        <f t="shared" si="4"/>
        <v>70</v>
      </c>
      <c r="T15" s="86">
        <f t="shared" si="5"/>
        <v>59</v>
      </c>
      <c r="U15" s="86">
        <f t="shared" si="6"/>
        <v>11</v>
      </c>
      <c r="V15" s="20">
        <v>18</v>
      </c>
      <c r="W15" s="20">
        <v>7</v>
      </c>
      <c r="X15" s="82">
        <v>2</v>
      </c>
      <c r="Y15" s="82">
        <v>1</v>
      </c>
      <c r="Z15" s="82">
        <v>31</v>
      </c>
      <c r="AA15" s="82" t="s">
        <v>250</v>
      </c>
      <c r="AB15" s="20">
        <v>8</v>
      </c>
      <c r="AC15" s="82" t="s">
        <v>250</v>
      </c>
      <c r="AD15" s="82" t="s">
        <v>250</v>
      </c>
      <c r="AE15" s="82">
        <v>3</v>
      </c>
    </row>
    <row r="16" spans="2:31" ht="12" customHeight="1">
      <c r="B16" s="108"/>
      <c r="C16" s="108" t="s">
        <v>203</v>
      </c>
      <c r="D16" s="98" t="s">
        <v>212</v>
      </c>
      <c r="E16" s="89" t="s">
        <v>65</v>
      </c>
      <c r="F16" s="97">
        <f t="shared" si="1"/>
        <v>107</v>
      </c>
      <c r="G16" s="86">
        <f t="shared" si="2"/>
        <v>27</v>
      </c>
      <c r="H16" s="86">
        <f t="shared" si="3"/>
        <v>80</v>
      </c>
      <c r="I16" s="86">
        <v>5</v>
      </c>
      <c r="J16" s="86">
        <v>32</v>
      </c>
      <c r="K16" s="86">
        <v>1</v>
      </c>
      <c r="L16" s="86">
        <v>2</v>
      </c>
      <c r="M16" s="86">
        <v>2</v>
      </c>
      <c r="N16" s="87" t="s">
        <v>250</v>
      </c>
      <c r="O16" s="86">
        <v>19</v>
      </c>
      <c r="P16" s="86">
        <v>9</v>
      </c>
      <c r="Q16" s="87" t="s">
        <v>250</v>
      </c>
      <c r="R16" s="86">
        <v>37</v>
      </c>
      <c r="S16" s="86">
        <f t="shared" si="4"/>
        <v>21</v>
      </c>
      <c r="T16" s="86">
        <f t="shared" si="5"/>
        <v>15</v>
      </c>
      <c r="U16" s="86">
        <f t="shared" si="6"/>
        <v>6</v>
      </c>
      <c r="V16" s="31">
        <v>11</v>
      </c>
      <c r="W16" s="31">
        <v>5</v>
      </c>
      <c r="X16" s="31">
        <v>1</v>
      </c>
      <c r="Y16" s="82" t="s">
        <v>250</v>
      </c>
      <c r="Z16" s="31">
        <v>2</v>
      </c>
      <c r="AA16" s="82" t="s">
        <v>250</v>
      </c>
      <c r="AB16" s="31">
        <v>1</v>
      </c>
      <c r="AC16" s="82" t="s">
        <v>250</v>
      </c>
      <c r="AD16" s="82" t="s">
        <v>250</v>
      </c>
      <c r="AE16" s="82">
        <v>1</v>
      </c>
    </row>
    <row r="17" spans="2:31" ht="12" customHeight="1">
      <c r="B17" s="108"/>
      <c r="C17" s="108"/>
      <c r="D17" s="98" t="s">
        <v>213</v>
      </c>
      <c r="E17" s="89" t="s">
        <v>66</v>
      </c>
      <c r="F17" s="97">
        <f t="shared" si="1"/>
        <v>33</v>
      </c>
      <c r="G17" s="86">
        <f t="shared" si="2"/>
        <v>19</v>
      </c>
      <c r="H17" s="86">
        <f t="shared" si="3"/>
        <v>14</v>
      </c>
      <c r="I17" s="86">
        <v>7</v>
      </c>
      <c r="J17" s="86">
        <v>10</v>
      </c>
      <c r="K17" s="87" t="s">
        <v>250</v>
      </c>
      <c r="L17" s="87" t="s">
        <v>250</v>
      </c>
      <c r="M17" s="86">
        <v>2</v>
      </c>
      <c r="N17" s="87" t="s">
        <v>250</v>
      </c>
      <c r="O17" s="86">
        <v>10</v>
      </c>
      <c r="P17" s="86">
        <v>3</v>
      </c>
      <c r="Q17" s="87" t="s">
        <v>250</v>
      </c>
      <c r="R17" s="86">
        <v>1</v>
      </c>
      <c r="S17" s="86">
        <f t="shared" si="4"/>
        <v>34</v>
      </c>
      <c r="T17" s="86">
        <f t="shared" si="5"/>
        <v>28</v>
      </c>
      <c r="U17" s="86">
        <f t="shared" si="6"/>
        <v>6</v>
      </c>
      <c r="V17" s="31">
        <v>18</v>
      </c>
      <c r="W17" s="31">
        <v>4</v>
      </c>
      <c r="X17" s="82">
        <v>1</v>
      </c>
      <c r="Y17" s="82" t="s">
        <v>250</v>
      </c>
      <c r="Z17" s="31">
        <v>6</v>
      </c>
      <c r="AA17" s="82" t="s">
        <v>250</v>
      </c>
      <c r="AB17" s="31">
        <v>3</v>
      </c>
      <c r="AC17" s="20" t="s">
        <v>250</v>
      </c>
      <c r="AD17" s="82" t="s">
        <v>250</v>
      </c>
      <c r="AE17" s="82">
        <v>2</v>
      </c>
    </row>
    <row r="18" spans="2:31" ht="12" customHeight="1">
      <c r="B18" s="108"/>
      <c r="C18" s="108"/>
      <c r="D18" s="98" t="s">
        <v>214</v>
      </c>
      <c r="E18" s="89" t="s">
        <v>230</v>
      </c>
      <c r="F18" s="97">
        <f t="shared" si="1"/>
        <v>8</v>
      </c>
      <c r="G18" s="86">
        <f t="shared" si="2"/>
        <v>5</v>
      </c>
      <c r="H18" s="86">
        <f t="shared" si="3"/>
        <v>3</v>
      </c>
      <c r="I18" s="86">
        <v>2</v>
      </c>
      <c r="J18" s="86">
        <v>2</v>
      </c>
      <c r="K18" s="86">
        <v>2</v>
      </c>
      <c r="L18" s="87" t="s">
        <v>250</v>
      </c>
      <c r="M18" s="86">
        <v>1</v>
      </c>
      <c r="N18" s="87" t="s">
        <v>250</v>
      </c>
      <c r="O18" s="87" t="s">
        <v>250</v>
      </c>
      <c r="P18" s="86">
        <v>1</v>
      </c>
      <c r="Q18" s="87" t="s">
        <v>250</v>
      </c>
      <c r="R18" s="87" t="s">
        <v>250</v>
      </c>
      <c r="S18" s="86">
        <f t="shared" si="4"/>
        <v>6</v>
      </c>
      <c r="T18" s="86">
        <f t="shared" si="5"/>
        <v>6</v>
      </c>
      <c r="U18" s="87" t="s">
        <v>250</v>
      </c>
      <c r="V18" s="31">
        <v>4</v>
      </c>
      <c r="W18" s="20" t="s">
        <v>250</v>
      </c>
      <c r="X18" s="82">
        <v>1</v>
      </c>
      <c r="Y18" s="82" t="s">
        <v>250</v>
      </c>
      <c r="Z18" s="20" t="s">
        <v>250</v>
      </c>
      <c r="AA18" s="82" t="s">
        <v>250</v>
      </c>
      <c r="AB18" s="31">
        <v>1</v>
      </c>
      <c r="AC18" s="20" t="s">
        <v>250</v>
      </c>
      <c r="AD18" s="82" t="s">
        <v>250</v>
      </c>
      <c r="AE18" s="82" t="s">
        <v>250</v>
      </c>
    </row>
    <row r="19" spans="2:31" ht="12" customHeight="1">
      <c r="B19" s="108"/>
      <c r="C19" s="108"/>
      <c r="D19" s="98" t="s">
        <v>215</v>
      </c>
      <c r="E19" s="89" t="s">
        <v>231</v>
      </c>
      <c r="F19" s="97">
        <f t="shared" si="1"/>
        <v>25</v>
      </c>
      <c r="G19" s="86">
        <f t="shared" si="2"/>
        <v>22</v>
      </c>
      <c r="H19" s="86">
        <f t="shared" si="3"/>
        <v>3</v>
      </c>
      <c r="I19" s="86">
        <v>7</v>
      </c>
      <c r="J19" s="87" t="s">
        <v>250</v>
      </c>
      <c r="K19" s="87">
        <v>2</v>
      </c>
      <c r="L19" s="87" t="s">
        <v>250</v>
      </c>
      <c r="M19" s="86">
        <v>5</v>
      </c>
      <c r="N19" s="87" t="s">
        <v>250</v>
      </c>
      <c r="O19" s="86">
        <v>8</v>
      </c>
      <c r="P19" s="87">
        <v>1</v>
      </c>
      <c r="Q19" s="87" t="s">
        <v>250</v>
      </c>
      <c r="R19" s="86">
        <v>2</v>
      </c>
      <c r="S19" s="86">
        <f t="shared" si="4"/>
        <v>2</v>
      </c>
      <c r="T19" s="86">
        <f t="shared" si="5"/>
        <v>1</v>
      </c>
      <c r="U19" s="86">
        <f t="shared" si="6"/>
        <v>1</v>
      </c>
      <c r="V19" s="20">
        <v>1</v>
      </c>
      <c r="W19" s="20">
        <v>1</v>
      </c>
      <c r="X19" s="82" t="s">
        <v>250</v>
      </c>
      <c r="Y19" s="82" t="s">
        <v>250</v>
      </c>
      <c r="Z19" s="20" t="s">
        <v>250</v>
      </c>
      <c r="AA19" s="82" t="s">
        <v>250</v>
      </c>
      <c r="AB19" s="20" t="s">
        <v>250</v>
      </c>
      <c r="AC19" s="82" t="s">
        <v>250</v>
      </c>
      <c r="AD19" s="82" t="s">
        <v>250</v>
      </c>
      <c r="AE19" s="82" t="s">
        <v>250</v>
      </c>
    </row>
    <row r="20" spans="2:31" ht="12" customHeight="1">
      <c r="B20" s="108"/>
      <c r="C20" s="108"/>
      <c r="D20" s="98" t="s">
        <v>216</v>
      </c>
      <c r="E20" s="89" t="s">
        <v>232</v>
      </c>
      <c r="F20" s="97">
        <f t="shared" si="1"/>
        <v>53</v>
      </c>
      <c r="G20" s="86">
        <f t="shared" si="2"/>
        <v>43</v>
      </c>
      <c r="H20" s="86">
        <f t="shared" si="3"/>
        <v>10</v>
      </c>
      <c r="I20" s="86">
        <v>21</v>
      </c>
      <c r="J20" s="86">
        <v>5</v>
      </c>
      <c r="K20" s="87">
        <v>7</v>
      </c>
      <c r="L20" s="87" t="s">
        <v>250</v>
      </c>
      <c r="M20" s="86">
        <v>4</v>
      </c>
      <c r="N20" s="87" t="s">
        <v>250</v>
      </c>
      <c r="O20" s="86">
        <v>11</v>
      </c>
      <c r="P20" s="87">
        <v>3</v>
      </c>
      <c r="Q20" s="87" t="s">
        <v>250</v>
      </c>
      <c r="R20" s="87">
        <v>2</v>
      </c>
      <c r="S20" s="86">
        <f t="shared" si="4"/>
        <v>29</v>
      </c>
      <c r="T20" s="86">
        <f t="shared" si="5"/>
        <v>29</v>
      </c>
      <c r="U20" s="87" t="s">
        <v>250</v>
      </c>
      <c r="V20" s="82">
        <v>15</v>
      </c>
      <c r="W20" s="82" t="s">
        <v>250</v>
      </c>
      <c r="X20" s="82">
        <v>4</v>
      </c>
      <c r="Y20" s="82" t="s">
        <v>250</v>
      </c>
      <c r="Z20" s="82">
        <v>6</v>
      </c>
      <c r="AA20" s="82" t="s">
        <v>250</v>
      </c>
      <c r="AB20" s="82">
        <v>4</v>
      </c>
      <c r="AC20" s="82" t="s">
        <v>250</v>
      </c>
      <c r="AD20" s="82" t="s">
        <v>250</v>
      </c>
      <c r="AE20" s="82" t="s">
        <v>250</v>
      </c>
    </row>
    <row r="21" spans="2:31" ht="12" customHeight="1">
      <c r="B21" s="108"/>
      <c r="C21" s="108"/>
      <c r="D21" s="98" t="s">
        <v>217</v>
      </c>
      <c r="E21" s="89" t="s">
        <v>28</v>
      </c>
      <c r="F21" s="97">
        <f t="shared" si="1"/>
        <v>147</v>
      </c>
      <c r="G21" s="86">
        <f t="shared" si="2"/>
        <v>128</v>
      </c>
      <c r="H21" s="86">
        <f t="shared" si="3"/>
        <v>19</v>
      </c>
      <c r="I21" s="86">
        <v>21</v>
      </c>
      <c r="J21" s="86">
        <v>14</v>
      </c>
      <c r="K21" s="86">
        <v>8</v>
      </c>
      <c r="L21" s="87" t="s">
        <v>250</v>
      </c>
      <c r="M21" s="86">
        <v>92</v>
      </c>
      <c r="N21" s="87" t="s">
        <v>250</v>
      </c>
      <c r="O21" s="86">
        <v>7</v>
      </c>
      <c r="P21" s="86">
        <v>1</v>
      </c>
      <c r="Q21" s="87" t="s">
        <v>250</v>
      </c>
      <c r="R21" s="86">
        <v>4</v>
      </c>
      <c r="S21" s="86">
        <f t="shared" si="4"/>
        <v>23</v>
      </c>
      <c r="T21" s="86">
        <f t="shared" si="5"/>
        <v>21</v>
      </c>
      <c r="U21" s="86">
        <f t="shared" si="6"/>
        <v>2</v>
      </c>
      <c r="V21" s="82">
        <v>11</v>
      </c>
      <c r="W21" s="82">
        <v>2</v>
      </c>
      <c r="X21" s="82">
        <v>4</v>
      </c>
      <c r="Y21" s="82" t="s">
        <v>250</v>
      </c>
      <c r="Z21" s="82">
        <v>4</v>
      </c>
      <c r="AA21" s="82" t="s">
        <v>250</v>
      </c>
      <c r="AB21" s="31">
        <v>2</v>
      </c>
      <c r="AC21" s="82" t="s">
        <v>250</v>
      </c>
      <c r="AD21" s="82" t="s">
        <v>250</v>
      </c>
      <c r="AE21" s="82" t="s">
        <v>250</v>
      </c>
    </row>
    <row r="22" spans="2:31" ht="12" customHeight="1">
      <c r="B22" s="108"/>
      <c r="C22" s="108"/>
      <c r="D22" s="98" t="s">
        <v>218</v>
      </c>
      <c r="E22" s="89" t="s">
        <v>70</v>
      </c>
      <c r="F22" s="97">
        <f t="shared" si="1"/>
        <v>15</v>
      </c>
      <c r="G22" s="86">
        <f t="shared" si="2"/>
        <v>13</v>
      </c>
      <c r="H22" s="86">
        <f t="shared" si="3"/>
        <v>2</v>
      </c>
      <c r="I22" s="86">
        <v>2</v>
      </c>
      <c r="J22" s="87" t="s">
        <v>250</v>
      </c>
      <c r="K22" s="87" t="s">
        <v>250</v>
      </c>
      <c r="L22" s="87">
        <v>1</v>
      </c>
      <c r="M22" s="86">
        <v>10</v>
      </c>
      <c r="N22" s="87" t="s">
        <v>250</v>
      </c>
      <c r="O22" s="86">
        <v>1</v>
      </c>
      <c r="P22" s="87" t="s">
        <v>250</v>
      </c>
      <c r="Q22" s="87" t="s">
        <v>250</v>
      </c>
      <c r="R22" s="86">
        <v>1</v>
      </c>
      <c r="S22" s="86">
        <f t="shared" si="4"/>
        <v>2</v>
      </c>
      <c r="T22" s="86">
        <f t="shared" si="5"/>
        <v>2</v>
      </c>
      <c r="U22" s="87" t="s">
        <v>250</v>
      </c>
      <c r="V22" s="31">
        <v>1</v>
      </c>
      <c r="W22" s="20" t="s">
        <v>250</v>
      </c>
      <c r="X22" s="20" t="s">
        <v>250</v>
      </c>
      <c r="Y22" s="82" t="s">
        <v>250</v>
      </c>
      <c r="Z22" s="82">
        <v>1</v>
      </c>
      <c r="AA22" s="82" t="s">
        <v>250</v>
      </c>
      <c r="AB22" s="20" t="s">
        <v>250</v>
      </c>
      <c r="AC22" s="82" t="s">
        <v>250</v>
      </c>
      <c r="AD22" s="82" t="s">
        <v>250</v>
      </c>
      <c r="AE22" s="82" t="s">
        <v>250</v>
      </c>
    </row>
    <row r="23" spans="2:31" ht="12" customHeight="1">
      <c r="B23" s="108"/>
      <c r="C23" s="108"/>
      <c r="D23" s="98" t="s">
        <v>219</v>
      </c>
      <c r="E23" s="89" t="s">
        <v>71</v>
      </c>
      <c r="F23" s="97">
        <f t="shared" si="1"/>
        <v>20</v>
      </c>
      <c r="G23" s="86">
        <f t="shared" si="2"/>
        <v>9</v>
      </c>
      <c r="H23" s="86">
        <f t="shared" si="3"/>
        <v>11</v>
      </c>
      <c r="I23" s="86">
        <v>4</v>
      </c>
      <c r="J23" s="86">
        <v>9</v>
      </c>
      <c r="K23" s="87" t="s">
        <v>250</v>
      </c>
      <c r="L23" s="87" t="s">
        <v>250</v>
      </c>
      <c r="M23" s="86">
        <v>3</v>
      </c>
      <c r="N23" s="87" t="s">
        <v>250</v>
      </c>
      <c r="O23" s="87">
        <v>2</v>
      </c>
      <c r="P23" s="87" t="s">
        <v>250</v>
      </c>
      <c r="Q23" s="87" t="s">
        <v>250</v>
      </c>
      <c r="R23" s="87">
        <v>2</v>
      </c>
      <c r="S23" s="86">
        <f t="shared" si="4"/>
        <v>3</v>
      </c>
      <c r="T23" s="86">
        <f t="shared" si="5"/>
        <v>3</v>
      </c>
      <c r="U23" s="87" t="s">
        <v>250</v>
      </c>
      <c r="V23" s="82">
        <v>2</v>
      </c>
      <c r="W23" s="82" t="s">
        <v>250</v>
      </c>
      <c r="X23" s="82" t="s">
        <v>250</v>
      </c>
      <c r="Y23" s="82" t="s">
        <v>250</v>
      </c>
      <c r="Z23" s="82">
        <v>1</v>
      </c>
      <c r="AA23" s="82" t="s">
        <v>250</v>
      </c>
      <c r="AB23" s="82" t="s">
        <v>250</v>
      </c>
      <c r="AC23" s="82" t="s">
        <v>250</v>
      </c>
      <c r="AD23" s="82" t="s">
        <v>250</v>
      </c>
      <c r="AE23" s="82" t="s">
        <v>250</v>
      </c>
    </row>
    <row r="24" spans="2:31" ht="12" customHeight="1">
      <c r="B24" s="108"/>
      <c r="C24" s="108"/>
      <c r="D24" s="98" t="s">
        <v>220</v>
      </c>
      <c r="E24" s="89" t="s">
        <v>72</v>
      </c>
      <c r="F24" s="97">
        <f t="shared" si="1"/>
        <v>6</v>
      </c>
      <c r="G24" s="86">
        <f t="shared" si="2"/>
        <v>6</v>
      </c>
      <c r="H24" s="87" t="s">
        <v>250</v>
      </c>
      <c r="I24" s="86">
        <v>3</v>
      </c>
      <c r="J24" s="87" t="s">
        <v>250</v>
      </c>
      <c r="K24" s="86">
        <v>1</v>
      </c>
      <c r="L24" s="87" t="s">
        <v>250</v>
      </c>
      <c r="M24" s="87" t="s">
        <v>250</v>
      </c>
      <c r="N24" s="87" t="s">
        <v>250</v>
      </c>
      <c r="O24" s="86">
        <v>2</v>
      </c>
      <c r="P24" s="87" t="s">
        <v>250</v>
      </c>
      <c r="Q24" s="87" t="s">
        <v>250</v>
      </c>
      <c r="R24" s="87" t="s">
        <v>250</v>
      </c>
      <c r="S24" s="86">
        <f t="shared" si="4"/>
        <v>3</v>
      </c>
      <c r="T24" s="86">
        <f t="shared" si="5"/>
        <v>3</v>
      </c>
      <c r="U24" s="87" t="s">
        <v>250</v>
      </c>
      <c r="V24" s="82">
        <v>2</v>
      </c>
      <c r="W24" s="82" t="s">
        <v>250</v>
      </c>
      <c r="X24" s="82" t="s">
        <v>250</v>
      </c>
      <c r="Y24" s="82" t="s">
        <v>250</v>
      </c>
      <c r="Z24" s="82" t="s">
        <v>250</v>
      </c>
      <c r="AA24" s="82" t="s">
        <v>250</v>
      </c>
      <c r="AB24" s="82">
        <v>1</v>
      </c>
      <c r="AC24" s="82" t="s">
        <v>250</v>
      </c>
      <c r="AD24" s="82" t="s">
        <v>250</v>
      </c>
      <c r="AE24" s="82" t="s">
        <v>250</v>
      </c>
    </row>
    <row r="25" spans="2:31" ht="12" customHeight="1">
      <c r="B25" s="108"/>
      <c r="C25" s="108"/>
      <c r="D25" s="98" t="s">
        <v>221</v>
      </c>
      <c r="E25" s="89" t="s">
        <v>73</v>
      </c>
      <c r="F25" s="97">
        <f t="shared" si="1"/>
        <v>8</v>
      </c>
      <c r="G25" s="86">
        <f t="shared" si="2"/>
        <v>7</v>
      </c>
      <c r="H25" s="86">
        <f t="shared" si="3"/>
        <v>1</v>
      </c>
      <c r="I25" s="87">
        <v>5</v>
      </c>
      <c r="J25" s="87">
        <v>1</v>
      </c>
      <c r="K25" s="87">
        <v>2</v>
      </c>
      <c r="L25" s="87" t="s">
        <v>250</v>
      </c>
      <c r="M25" s="87" t="s">
        <v>250</v>
      </c>
      <c r="N25" s="87" t="s">
        <v>250</v>
      </c>
      <c r="O25" s="87" t="s">
        <v>250</v>
      </c>
      <c r="P25" s="87" t="s">
        <v>250</v>
      </c>
      <c r="Q25" s="87" t="s">
        <v>250</v>
      </c>
      <c r="R25" s="87" t="s">
        <v>250</v>
      </c>
      <c r="S25" s="86">
        <f t="shared" si="4"/>
        <v>7</v>
      </c>
      <c r="T25" s="86">
        <f t="shared" si="5"/>
        <v>7</v>
      </c>
      <c r="U25" s="87" t="s">
        <v>250</v>
      </c>
      <c r="V25" s="82">
        <v>1</v>
      </c>
      <c r="W25" s="82" t="s">
        <v>250</v>
      </c>
      <c r="X25" s="82">
        <v>2</v>
      </c>
      <c r="Y25" s="82" t="s">
        <v>250</v>
      </c>
      <c r="Z25" s="82">
        <v>3</v>
      </c>
      <c r="AA25" s="82" t="s">
        <v>250</v>
      </c>
      <c r="AB25" s="82">
        <v>1</v>
      </c>
      <c r="AC25" s="82" t="s">
        <v>250</v>
      </c>
      <c r="AD25" s="82" t="s">
        <v>250</v>
      </c>
      <c r="AE25" s="82" t="s">
        <v>250</v>
      </c>
    </row>
    <row r="26" spans="2:31" ht="12" customHeight="1">
      <c r="B26" s="108"/>
      <c r="C26" s="108"/>
      <c r="D26" s="98" t="s">
        <v>222</v>
      </c>
      <c r="E26" s="89" t="s">
        <v>233</v>
      </c>
      <c r="F26" s="97">
        <f t="shared" si="1"/>
        <v>53</v>
      </c>
      <c r="G26" s="86">
        <f t="shared" si="2"/>
        <v>51</v>
      </c>
      <c r="H26" s="86">
        <f t="shared" si="3"/>
        <v>2</v>
      </c>
      <c r="I26" s="87">
        <v>3</v>
      </c>
      <c r="J26" s="87" t="s">
        <v>250</v>
      </c>
      <c r="K26" s="87">
        <v>1</v>
      </c>
      <c r="L26" s="87" t="s">
        <v>250</v>
      </c>
      <c r="M26" s="86">
        <v>43</v>
      </c>
      <c r="N26" s="87" t="s">
        <v>250</v>
      </c>
      <c r="O26" s="88">
        <v>4</v>
      </c>
      <c r="P26" s="87">
        <v>1</v>
      </c>
      <c r="Q26" s="87" t="s">
        <v>250</v>
      </c>
      <c r="R26" s="86">
        <v>1</v>
      </c>
      <c r="S26" s="86">
        <f t="shared" si="4"/>
        <v>10</v>
      </c>
      <c r="T26" s="86">
        <f t="shared" si="5"/>
        <v>10</v>
      </c>
      <c r="U26" s="87" t="s">
        <v>250</v>
      </c>
      <c r="V26" s="82">
        <v>4</v>
      </c>
      <c r="W26" s="82" t="s">
        <v>250</v>
      </c>
      <c r="X26" s="82">
        <v>1</v>
      </c>
      <c r="Y26" s="82" t="s">
        <v>250</v>
      </c>
      <c r="Z26" s="82">
        <v>5</v>
      </c>
      <c r="AA26" s="82" t="s">
        <v>250</v>
      </c>
      <c r="AB26" s="82" t="s">
        <v>250</v>
      </c>
      <c r="AC26" s="82" t="s">
        <v>250</v>
      </c>
      <c r="AD26" s="82" t="s">
        <v>250</v>
      </c>
      <c r="AE26" s="82" t="s">
        <v>250</v>
      </c>
    </row>
    <row r="27" spans="2:31" ht="12" customHeight="1">
      <c r="B27" s="108"/>
      <c r="C27" s="108"/>
      <c r="D27" s="98" t="s">
        <v>223</v>
      </c>
      <c r="E27" s="89" t="s">
        <v>75</v>
      </c>
      <c r="F27" s="97">
        <f t="shared" si="1"/>
        <v>82</v>
      </c>
      <c r="G27" s="86">
        <f t="shared" si="2"/>
        <v>56</v>
      </c>
      <c r="H27" s="86">
        <f t="shared" si="3"/>
        <v>26</v>
      </c>
      <c r="I27" s="86">
        <v>18</v>
      </c>
      <c r="J27" s="86">
        <v>8</v>
      </c>
      <c r="K27" s="86">
        <v>10</v>
      </c>
      <c r="L27" s="87">
        <v>4</v>
      </c>
      <c r="M27" s="86">
        <v>14</v>
      </c>
      <c r="N27" s="87" t="s">
        <v>250</v>
      </c>
      <c r="O27" s="86">
        <v>14</v>
      </c>
      <c r="P27" s="87">
        <v>12</v>
      </c>
      <c r="Q27" s="87" t="s">
        <v>250</v>
      </c>
      <c r="R27" s="86">
        <v>2</v>
      </c>
      <c r="S27" s="86">
        <f t="shared" si="4"/>
        <v>56</v>
      </c>
      <c r="T27" s="86">
        <f t="shared" si="5"/>
        <v>53</v>
      </c>
      <c r="U27" s="86">
        <f t="shared" si="6"/>
        <v>3</v>
      </c>
      <c r="V27" s="82">
        <v>20</v>
      </c>
      <c r="W27" s="82">
        <v>3</v>
      </c>
      <c r="X27" s="82">
        <v>5</v>
      </c>
      <c r="Y27" s="82" t="s">
        <v>250</v>
      </c>
      <c r="Z27" s="82">
        <v>12</v>
      </c>
      <c r="AA27" s="82" t="s">
        <v>250</v>
      </c>
      <c r="AB27" s="82">
        <v>16</v>
      </c>
      <c r="AC27" s="82" t="s">
        <v>250</v>
      </c>
      <c r="AD27" s="82" t="s">
        <v>250</v>
      </c>
      <c r="AE27" s="82" t="s">
        <v>250</v>
      </c>
    </row>
    <row r="28" spans="2:31" ht="12" customHeight="1">
      <c r="B28" s="108"/>
      <c r="C28" s="108"/>
      <c r="D28" s="98" t="s">
        <v>224</v>
      </c>
      <c r="E28" s="89" t="s">
        <v>76</v>
      </c>
      <c r="F28" s="97">
        <f t="shared" si="1"/>
        <v>138</v>
      </c>
      <c r="G28" s="86">
        <f t="shared" si="2"/>
        <v>111</v>
      </c>
      <c r="H28" s="86">
        <f t="shared" si="3"/>
        <v>27</v>
      </c>
      <c r="I28" s="86">
        <v>15</v>
      </c>
      <c r="J28" s="86">
        <v>26</v>
      </c>
      <c r="K28" s="86">
        <v>12</v>
      </c>
      <c r="L28" s="87" t="s">
        <v>250</v>
      </c>
      <c r="M28" s="86">
        <v>71</v>
      </c>
      <c r="N28" s="87" t="s">
        <v>250</v>
      </c>
      <c r="O28" s="86">
        <v>13</v>
      </c>
      <c r="P28" s="87" t="s">
        <v>250</v>
      </c>
      <c r="Q28" s="87" t="s">
        <v>250</v>
      </c>
      <c r="R28" s="86">
        <v>1</v>
      </c>
      <c r="S28" s="86">
        <f t="shared" si="4"/>
        <v>25</v>
      </c>
      <c r="T28" s="86">
        <f t="shared" si="5"/>
        <v>25</v>
      </c>
      <c r="U28" s="87" t="s">
        <v>250</v>
      </c>
      <c r="V28" s="31">
        <v>5</v>
      </c>
      <c r="W28" s="20" t="s">
        <v>250</v>
      </c>
      <c r="X28" s="82">
        <v>2</v>
      </c>
      <c r="Y28" s="82" t="s">
        <v>250</v>
      </c>
      <c r="Z28" s="31">
        <v>10</v>
      </c>
      <c r="AA28" s="82" t="s">
        <v>250</v>
      </c>
      <c r="AB28" s="82">
        <v>8</v>
      </c>
      <c r="AC28" s="82" t="s">
        <v>250</v>
      </c>
      <c r="AD28" s="82" t="s">
        <v>250</v>
      </c>
      <c r="AE28" s="82" t="s">
        <v>250</v>
      </c>
    </row>
    <row r="29" spans="2:31" ht="12" customHeight="1">
      <c r="B29" s="108"/>
      <c r="C29" s="108"/>
      <c r="D29" s="98" t="s">
        <v>225</v>
      </c>
      <c r="E29" s="89" t="s">
        <v>77</v>
      </c>
      <c r="F29" s="97">
        <f t="shared" si="1"/>
        <v>171</v>
      </c>
      <c r="G29" s="86">
        <f t="shared" si="2"/>
        <v>123</v>
      </c>
      <c r="H29" s="86">
        <f t="shared" si="3"/>
        <v>48</v>
      </c>
      <c r="I29" s="86">
        <v>18</v>
      </c>
      <c r="J29" s="86">
        <v>37</v>
      </c>
      <c r="K29" s="86">
        <v>3</v>
      </c>
      <c r="L29" s="87" t="s">
        <v>250</v>
      </c>
      <c r="M29" s="86">
        <v>78</v>
      </c>
      <c r="N29" s="87" t="s">
        <v>250</v>
      </c>
      <c r="O29" s="86">
        <v>24</v>
      </c>
      <c r="P29" s="86">
        <v>4</v>
      </c>
      <c r="Q29" s="87" t="s">
        <v>250</v>
      </c>
      <c r="R29" s="86">
        <v>7</v>
      </c>
      <c r="S29" s="86">
        <f t="shared" si="4"/>
        <v>43</v>
      </c>
      <c r="T29" s="86">
        <f t="shared" si="5"/>
        <v>36</v>
      </c>
      <c r="U29" s="86">
        <f t="shared" si="6"/>
        <v>7</v>
      </c>
      <c r="V29" s="31">
        <v>21</v>
      </c>
      <c r="W29" s="31">
        <v>7</v>
      </c>
      <c r="X29" s="20" t="s">
        <v>250</v>
      </c>
      <c r="Y29" s="82" t="s">
        <v>250</v>
      </c>
      <c r="Z29" s="31">
        <v>12</v>
      </c>
      <c r="AA29" s="82" t="s">
        <v>250</v>
      </c>
      <c r="AB29" s="31">
        <v>3</v>
      </c>
      <c r="AC29" s="82" t="s">
        <v>250</v>
      </c>
      <c r="AD29" s="82" t="s">
        <v>250</v>
      </c>
      <c r="AE29" s="82" t="s">
        <v>250</v>
      </c>
    </row>
    <row r="30" spans="2:31" ht="12" customHeight="1">
      <c r="B30" s="108"/>
      <c r="C30" s="108"/>
      <c r="D30" s="98" t="s">
        <v>226</v>
      </c>
      <c r="E30" s="89" t="s">
        <v>78</v>
      </c>
      <c r="F30" s="97">
        <f t="shared" si="1"/>
        <v>114</v>
      </c>
      <c r="G30" s="86">
        <f t="shared" si="2"/>
        <v>97</v>
      </c>
      <c r="H30" s="86">
        <f t="shared" si="3"/>
        <v>17</v>
      </c>
      <c r="I30" s="86">
        <v>33</v>
      </c>
      <c r="J30" s="86">
        <v>13</v>
      </c>
      <c r="K30" s="86">
        <v>3</v>
      </c>
      <c r="L30" s="87" t="s">
        <v>250</v>
      </c>
      <c r="M30" s="86">
        <v>51</v>
      </c>
      <c r="N30" s="87" t="s">
        <v>250</v>
      </c>
      <c r="O30" s="86">
        <v>10</v>
      </c>
      <c r="P30" s="86">
        <v>3</v>
      </c>
      <c r="Q30" s="87" t="s">
        <v>250</v>
      </c>
      <c r="R30" s="86">
        <v>1</v>
      </c>
      <c r="S30" s="86">
        <f t="shared" si="4"/>
        <v>60</v>
      </c>
      <c r="T30" s="86">
        <f t="shared" si="5"/>
        <v>57</v>
      </c>
      <c r="U30" s="86">
        <f t="shared" si="6"/>
        <v>3</v>
      </c>
      <c r="V30" s="31">
        <v>30</v>
      </c>
      <c r="W30" s="31">
        <v>3</v>
      </c>
      <c r="X30" s="31">
        <v>2</v>
      </c>
      <c r="Y30" s="82" t="s">
        <v>250</v>
      </c>
      <c r="Z30" s="31">
        <v>25</v>
      </c>
      <c r="AA30" s="82" t="s">
        <v>250</v>
      </c>
      <c r="AB30" s="20" t="s">
        <v>250</v>
      </c>
      <c r="AC30" s="20" t="s">
        <v>250</v>
      </c>
      <c r="AD30" s="82" t="s">
        <v>250</v>
      </c>
      <c r="AE30" s="82" t="s">
        <v>250</v>
      </c>
    </row>
    <row r="31" spans="2:31" ht="12" customHeight="1">
      <c r="B31" s="108"/>
      <c r="C31" s="104"/>
      <c r="D31" s="98" t="s">
        <v>227</v>
      </c>
      <c r="E31" s="89" t="s">
        <v>234</v>
      </c>
      <c r="F31" s="97">
        <f t="shared" si="1"/>
        <v>18</v>
      </c>
      <c r="G31" s="86">
        <f t="shared" si="2"/>
        <v>15</v>
      </c>
      <c r="H31" s="86">
        <f t="shared" si="3"/>
        <v>3</v>
      </c>
      <c r="I31" s="86">
        <v>8</v>
      </c>
      <c r="J31" s="86">
        <v>2</v>
      </c>
      <c r="K31" s="87" t="s">
        <v>250</v>
      </c>
      <c r="L31" s="87" t="s">
        <v>250</v>
      </c>
      <c r="M31" s="86">
        <v>2</v>
      </c>
      <c r="N31" s="87" t="s">
        <v>250</v>
      </c>
      <c r="O31" s="86">
        <v>5</v>
      </c>
      <c r="P31" s="87">
        <v>1</v>
      </c>
      <c r="Q31" s="87" t="s">
        <v>250</v>
      </c>
      <c r="R31" s="87" t="s">
        <v>250</v>
      </c>
      <c r="S31" s="86">
        <f t="shared" si="4"/>
        <v>8</v>
      </c>
      <c r="T31" s="86">
        <f t="shared" si="5"/>
        <v>5</v>
      </c>
      <c r="U31" s="86">
        <f t="shared" si="6"/>
        <v>3</v>
      </c>
      <c r="V31" s="82">
        <v>1</v>
      </c>
      <c r="W31" s="82">
        <v>3</v>
      </c>
      <c r="X31" s="82">
        <v>1</v>
      </c>
      <c r="Y31" s="82" t="s">
        <v>250</v>
      </c>
      <c r="Z31" s="31">
        <v>1</v>
      </c>
      <c r="AA31" s="82" t="s">
        <v>250</v>
      </c>
      <c r="AB31" s="20">
        <v>2</v>
      </c>
      <c r="AC31" s="82" t="s">
        <v>250</v>
      </c>
      <c r="AD31" s="82" t="s">
        <v>250</v>
      </c>
      <c r="AE31" s="82" t="s">
        <v>250</v>
      </c>
    </row>
    <row r="32" spans="2:31" ht="12" customHeight="1">
      <c r="B32" s="108"/>
      <c r="C32" s="104"/>
      <c r="D32" s="100" t="s">
        <v>228</v>
      </c>
      <c r="E32" s="89" t="s">
        <v>80</v>
      </c>
      <c r="F32" s="97">
        <f t="shared" si="1"/>
        <v>56</v>
      </c>
      <c r="G32" s="86">
        <f t="shared" si="2"/>
        <v>42</v>
      </c>
      <c r="H32" s="86">
        <f t="shared" si="3"/>
        <v>14</v>
      </c>
      <c r="I32" s="87">
        <v>17</v>
      </c>
      <c r="J32" s="87">
        <v>9</v>
      </c>
      <c r="K32" s="87">
        <v>7</v>
      </c>
      <c r="L32" s="87">
        <v>1</v>
      </c>
      <c r="M32" s="87">
        <v>8</v>
      </c>
      <c r="N32" s="87" t="s">
        <v>250</v>
      </c>
      <c r="O32" s="87">
        <v>10</v>
      </c>
      <c r="P32" s="87" t="s">
        <v>250</v>
      </c>
      <c r="Q32" s="87" t="s">
        <v>250</v>
      </c>
      <c r="R32" s="87">
        <v>4</v>
      </c>
      <c r="S32" s="86">
        <f t="shared" si="4"/>
        <v>13</v>
      </c>
      <c r="T32" s="86">
        <f t="shared" si="5"/>
        <v>11</v>
      </c>
      <c r="U32" s="86">
        <f t="shared" si="6"/>
        <v>2</v>
      </c>
      <c r="V32" s="82">
        <v>6</v>
      </c>
      <c r="W32" s="82" t="s">
        <v>250</v>
      </c>
      <c r="X32" s="82">
        <v>1</v>
      </c>
      <c r="Y32" s="82">
        <v>2</v>
      </c>
      <c r="Z32" s="82">
        <v>3</v>
      </c>
      <c r="AA32" s="82" t="s">
        <v>250</v>
      </c>
      <c r="AB32" s="82">
        <v>1</v>
      </c>
      <c r="AC32" s="82" t="s">
        <v>250</v>
      </c>
      <c r="AD32" s="82" t="s">
        <v>250</v>
      </c>
      <c r="AE32" s="82" t="s">
        <v>250</v>
      </c>
    </row>
    <row r="33" spans="2:31" ht="12" customHeight="1">
      <c r="B33" s="108"/>
      <c r="C33" s="227" t="s">
        <v>237</v>
      </c>
      <c r="D33" s="228"/>
      <c r="E33" s="89" t="s">
        <v>235</v>
      </c>
      <c r="F33" s="97">
        <f t="shared" si="1"/>
        <v>256</v>
      </c>
      <c r="G33" s="86">
        <f t="shared" si="2"/>
        <v>171</v>
      </c>
      <c r="H33" s="86">
        <f t="shared" si="3"/>
        <v>85</v>
      </c>
      <c r="I33" s="86">
        <v>32</v>
      </c>
      <c r="J33" s="86">
        <v>52</v>
      </c>
      <c r="K33" s="86">
        <v>1</v>
      </c>
      <c r="L33" s="86">
        <v>1</v>
      </c>
      <c r="M33" s="86">
        <v>40</v>
      </c>
      <c r="N33" s="87" t="s">
        <v>250</v>
      </c>
      <c r="O33" s="86">
        <v>98</v>
      </c>
      <c r="P33" s="86">
        <v>24</v>
      </c>
      <c r="Q33" s="87" t="s">
        <v>250</v>
      </c>
      <c r="R33" s="86">
        <v>8</v>
      </c>
      <c r="S33" s="86">
        <f t="shared" si="4"/>
        <v>83</v>
      </c>
      <c r="T33" s="86">
        <f t="shared" si="5"/>
        <v>79</v>
      </c>
      <c r="U33" s="86">
        <f t="shared" si="6"/>
        <v>4</v>
      </c>
      <c r="V33" s="31">
        <v>26</v>
      </c>
      <c r="W33" s="31">
        <v>2</v>
      </c>
      <c r="X33" s="31">
        <v>2</v>
      </c>
      <c r="Y33" s="82" t="s">
        <v>250</v>
      </c>
      <c r="Z33" s="31">
        <v>7</v>
      </c>
      <c r="AA33" s="82" t="s">
        <v>250</v>
      </c>
      <c r="AB33" s="31">
        <v>44</v>
      </c>
      <c r="AC33" s="20" t="s">
        <v>250</v>
      </c>
      <c r="AD33" s="82" t="s">
        <v>250</v>
      </c>
      <c r="AE33" s="82">
        <v>2</v>
      </c>
    </row>
    <row r="34" spans="2:31" ht="12" customHeight="1">
      <c r="B34" s="108"/>
      <c r="C34" s="216" t="s">
        <v>204</v>
      </c>
      <c r="D34" s="217"/>
      <c r="E34" s="89" t="s">
        <v>236</v>
      </c>
      <c r="F34" s="97">
        <f t="shared" si="1"/>
        <v>497</v>
      </c>
      <c r="G34" s="86">
        <f t="shared" si="2"/>
        <v>205</v>
      </c>
      <c r="H34" s="86">
        <f t="shared" si="3"/>
        <v>292</v>
      </c>
      <c r="I34" s="86">
        <v>58</v>
      </c>
      <c r="J34" s="86">
        <v>157</v>
      </c>
      <c r="K34" s="86">
        <v>8</v>
      </c>
      <c r="L34" s="86">
        <v>8</v>
      </c>
      <c r="M34" s="86">
        <v>20</v>
      </c>
      <c r="N34" s="87" t="s">
        <v>250</v>
      </c>
      <c r="O34" s="86">
        <v>119</v>
      </c>
      <c r="P34" s="86">
        <v>43</v>
      </c>
      <c r="Q34" s="87" t="s">
        <v>250</v>
      </c>
      <c r="R34" s="86">
        <v>84</v>
      </c>
      <c r="S34" s="86">
        <f t="shared" si="4"/>
        <v>119</v>
      </c>
      <c r="T34" s="86">
        <f t="shared" si="5"/>
        <v>74</v>
      </c>
      <c r="U34" s="86">
        <f t="shared" si="6"/>
        <v>45</v>
      </c>
      <c r="V34" s="31">
        <v>41</v>
      </c>
      <c r="W34" s="31">
        <v>32</v>
      </c>
      <c r="X34" s="31">
        <v>2</v>
      </c>
      <c r="Y34" s="82">
        <v>3</v>
      </c>
      <c r="Z34" s="31">
        <v>8</v>
      </c>
      <c r="AA34" s="82" t="s">
        <v>250</v>
      </c>
      <c r="AB34" s="31">
        <v>23</v>
      </c>
      <c r="AC34" s="20" t="s">
        <v>250</v>
      </c>
      <c r="AD34" s="82" t="s">
        <v>250</v>
      </c>
      <c r="AE34" s="82">
        <v>10</v>
      </c>
    </row>
    <row r="35" spans="2:31" ht="12" customHeight="1">
      <c r="B35" s="108"/>
      <c r="C35" s="99" t="s">
        <v>238</v>
      </c>
      <c r="D35" s="219" t="s">
        <v>88</v>
      </c>
      <c r="E35" s="220"/>
      <c r="F35" s="97">
        <f t="shared" si="1"/>
        <v>478</v>
      </c>
      <c r="G35" s="86">
        <f t="shared" si="2"/>
        <v>288</v>
      </c>
      <c r="H35" s="86">
        <f t="shared" si="3"/>
        <v>190</v>
      </c>
      <c r="I35" s="86">
        <v>118</v>
      </c>
      <c r="J35" s="86">
        <v>154</v>
      </c>
      <c r="K35" s="86">
        <v>6</v>
      </c>
      <c r="L35" s="87">
        <v>2</v>
      </c>
      <c r="M35" s="87">
        <v>1</v>
      </c>
      <c r="N35" s="87" t="s">
        <v>250</v>
      </c>
      <c r="O35" s="86">
        <v>163</v>
      </c>
      <c r="P35" s="86">
        <v>21</v>
      </c>
      <c r="Q35" s="87" t="s">
        <v>250</v>
      </c>
      <c r="R35" s="86">
        <v>13</v>
      </c>
      <c r="S35" s="86">
        <f t="shared" si="4"/>
        <v>23</v>
      </c>
      <c r="T35" s="86">
        <f t="shared" si="5"/>
        <v>19</v>
      </c>
      <c r="U35" s="86">
        <f t="shared" si="6"/>
        <v>4</v>
      </c>
      <c r="V35" s="31">
        <v>11</v>
      </c>
      <c r="W35" s="31">
        <v>2</v>
      </c>
      <c r="X35" s="82" t="s">
        <v>250</v>
      </c>
      <c r="Y35" s="82" t="s">
        <v>250</v>
      </c>
      <c r="Z35" s="82">
        <v>1</v>
      </c>
      <c r="AA35" s="82" t="s">
        <v>250</v>
      </c>
      <c r="AB35" s="82">
        <v>7</v>
      </c>
      <c r="AC35" s="82">
        <v>1</v>
      </c>
      <c r="AD35" s="82" t="s">
        <v>250</v>
      </c>
      <c r="AE35" s="82">
        <v>1</v>
      </c>
    </row>
    <row r="36" spans="2:31" ht="12" customHeight="1">
      <c r="B36" s="108"/>
      <c r="C36" s="81" t="s">
        <v>239</v>
      </c>
      <c r="D36" s="221" t="s">
        <v>29</v>
      </c>
      <c r="E36" s="220"/>
      <c r="F36" s="97">
        <f t="shared" si="1"/>
        <v>12</v>
      </c>
      <c r="G36" s="86">
        <f t="shared" si="2"/>
        <v>9</v>
      </c>
      <c r="H36" s="86">
        <f t="shared" si="3"/>
        <v>3</v>
      </c>
      <c r="I36" s="87">
        <v>8</v>
      </c>
      <c r="J36" s="86">
        <v>3</v>
      </c>
      <c r="K36" s="87" t="s">
        <v>250</v>
      </c>
      <c r="L36" s="87" t="s">
        <v>250</v>
      </c>
      <c r="M36" s="87" t="s">
        <v>250</v>
      </c>
      <c r="N36" s="87" t="s">
        <v>250</v>
      </c>
      <c r="O36" s="86">
        <v>1</v>
      </c>
      <c r="P36" s="87" t="s">
        <v>250</v>
      </c>
      <c r="Q36" s="87" t="s">
        <v>250</v>
      </c>
      <c r="R36" s="87" t="s">
        <v>250</v>
      </c>
      <c r="S36" s="86">
        <f t="shared" si="4"/>
        <v>2</v>
      </c>
      <c r="T36" s="86">
        <f t="shared" si="5"/>
        <v>1</v>
      </c>
      <c r="U36" s="86">
        <f t="shared" si="6"/>
        <v>1</v>
      </c>
      <c r="V36" s="82">
        <v>1</v>
      </c>
      <c r="W36" s="82" t="s">
        <v>250</v>
      </c>
      <c r="X36" s="82" t="s">
        <v>250</v>
      </c>
      <c r="Y36" s="82" t="s">
        <v>250</v>
      </c>
      <c r="Z36" s="82" t="s">
        <v>250</v>
      </c>
      <c r="AA36" s="82" t="s">
        <v>250</v>
      </c>
      <c r="AB36" s="82" t="s">
        <v>250</v>
      </c>
      <c r="AC36" s="82" t="s">
        <v>250</v>
      </c>
      <c r="AD36" s="82" t="s">
        <v>250</v>
      </c>
      <c r="AE36" s="82">
        <v>1</v>
      </c>
    </row>
    <row r="37" spans="2:31" ht="12" customHeight="1">
      <c r="B37" s="108"/>
      <c r="C37" s="96" t="s">
        <v>242</v>
      </c>
      <c r="D37" s="50" t="s">
        <v>243</v>
      </c>
      <c r="E37" s="30" t="s">
        <v>241</v>
      </c>
      <c r="F37" s="97">
        <f t="shared" si="1"/>
        <v>147</v>
      </c>
      <c r="G37" s="86">
        <f t="shared" si="2"/>
        <v>94</v>
      </c>
      <c r="H37" s="86">
        <f t="shared" si="3"/>
        <v>53</v>
      </c>
      <c r="I37" s="86">
        <v>42</v>
      </c>
      <c r="J37" s="86">
        <v>32</v>
      </c>
      <c r="K37" s="86">
        <v>3</v>
      </c>
      <c r="L37" s="87" t="s">
        <v>250</v>
      </c>
      <c r="M37" s="86">
        <v>26</v>
      </c>
      <c r="N37" s="87" t="s">
        <v>250</v>
      </c>
      <c r="O37" s="86">
        <v>23</v>
      </c>
      <c r="P37" s="86">
        <v>12</v>
      </c>
      <c r="Q37" s="87" t="s">
        <v>250</v>
      </c>
      <c r="R37" s="86">
        <v>9</v>
      </c>
      <c r="S37" s="86">
        <f t="shared" si="4"/>
        <v>75</v>
      </c>
      <c r="T37" s="86">
        <f t="shared" si="5"/>
        <v>72</v>
      </c>
      <c r="U37" s="86">
        <f t="shared" si="6"/>
        <v>3</v>
      </c>
      <c r="V37" s="31">
        <v>37</v>
      </c>
      <c r="W37" s="31">
        <v>2</v>
      </c>
      <c r="X37" s="31">
        <v>2</v>
      </c>
      <c r="Y37" s="82" t="s">
        <v>250</v>
      </c>
      <c r="Z37" s="31">
        <v>13</v>
      </c>
      <c r="AA37" s="82" t="s">
        <v>250</v>
      </c>
      <c r="AB37" s="31">
        <v>20</v>
      </c>
      <c r="AC37" s="20" t="s">
        <v>250</v>
      </c>
      <c r="AD37" s="82" t="s">
        <v>250</v>
      </c>
      <c r="AE37" s="82">
        <v>1</v>
      </c>
    </row>
    <row r="38" spans="2:31" ht="12" customHeight="1">
      <c r="B38" s="108"/>
      <c r="C38" s="212" t="s">
        <v>244</v>
      </c>
      <c r="D38" s="218"/>
      <c r="E38" s="89" t="s">
        <v>91</v>
      </c>
      <c r="F38" s="97">
        <f t="shared" si="1"/>
        <v>109</v>
      </c>
      <c r="G38" s="86">
        <f t="shared" si="2"/>
        <v>67</v>
      </c>
      <c r="H38" s="86">
        <f t="shared" si="3"/>
        <v>42</v>
      </c>
      <c r="I38" s="86">
        <v>17</v>
      </c>
      <c r="J38" s="86">
        <v>32</v>
      </c>
      <c r="K38" s="86">
        <v>1</v>
      </c>
      <c r="L38" s="87">
        <v>1</v>
      </c>
      <c r="M38" s="86">
        <v>24</v>
      </c>
      <c r="N38" s="87" t="s">
        <v>250</v>
      </c>
      <c r="O38" s="86">
        <v>25</v>
      </c>
      <c r="P38" s="86">
        <v>4</v>
      </c>
      <c r="Q38" s="87" t="s">
        <v>250</v>
      </c>
      <c r="R38" s="86">
        <v>5</v>
      </c>
      <c r="S38" s="86">
        <f t="shared" si="4"/>
        <v>57</v>
      </c>
      <c r="T38" s="86">
        <f t="shared" si="5"/>
        <v>41</v>
      </c>
      <c r="U38" s="86">
        <f t="shared" si="6"/>
        <v>16</v>
      </c>
      <c r="V38" s="31">
        <v>23</v>
      </c>
      <c r="W38" s="31">
        <v>12</v>
      </c>
      <c r="X38" s="20">
        <v>1</v>
      </c>
      <c r="Y38" s="82" t="s">
        <v>250</v>
      </c>
      <c r="Z38" s="31">
        <v>4</v>
      </c>
      <c r="AA38" s="82" t="s">
        <v>250</v>
      </c>
      <c r="AB38" s="31">
        <v>13</v>
      </c>
      <c r="AC38" s="82">
        <v>1</v>
      </c>
      <c r="AD38" s="82" t="s">
        <v>250</v>
      </c>
      <c r="AE38" s="82">
        <v>3</v>
      </c>
    </row>
    <row r="39" spans="2:31" ht="12" customHeight="1">
      <c r="B39" s="108"/>
      <c r="C39" s="212" t="s">
        <v>205</v>
      </c>
      <c r="D39" s="217"/>
      <c r="E39" s="89" t="s">
        <v>240</v>
      </c>
      <c r="F39" s="97">
        <f t="shared" si="1"/>
        <v>100</v>
      </c>
      <c r="G39" s="86">
        <f t="shared" si="2"/>
        <v>67</v>
      </c>
      <c r="H39" s="86">
        <f t="shared" si="3"/>
        <v>33</v>
      </c>
      <c r="I39" s="86">
        <v>17</v>
      </c>
      <c r="J39" s="86">
        <v>17</v>
      </c>
      <c r="K39" s="86">
        <v>6</v>
      </c>
      <c r="L39" s="87">
        <v>1</v>
      </c>
      <c r="M39" s="86">
        <v>41</v>
      </c>
      <c r="N39" s="87" t="s">
        <v>250</v>
      </c>
      <c r="O39" s="86">
        <v>3</v>
      </c>
      <c r="P39" s="86">
        <v>8</v>
      </c>
      <c r="Q39" s="87" t="s">
        <v>250</v>
      </c>
      <c r="R39" s="87">
        <v>7</v>
      </c>
      <c r="S39" s="86">
        <f t="shared" si="4"/>
        <v>32</v>
      </c>
      <c r="T39" s="86">
        <f t="shared" si="5"/>
        <v>32</v>
      </c>
      <c r="U39" s="87" t="s">
        <v>250</v>
      </c>
      <c r="V39" s="82">
        <v>27</v>
      </c>
      <c r="W39" s="82" t="s">
        <v>250</v>
      </c>
      <c r="X39" s="82" t="s">
        <v>250</v>
      </c>
      <c r="Y39" s="82" t="s">
        <v>250</v>
      </c>
      <c r="Z39" s="82">
        <v>4</v>
      </c>
      <c r="AA39" s="82" t="s">
        <v>250</v>
      </c>
      <c r="AB39" s="82">
        <v>1</v>
      </c>
      <c r="AC39" s="82" t="s">
        <v>250</v>
      </c>
      <c r="AD39" s="82" t="s">
        <v>250</v>
      </c>
      <c r="AE39" s="82" t="s">
        <v>250</v>
      </c>
    </row>
    <row r="40" spans="2:31" ht="12" customHeight="1">
      <c r="B40" s="108"/>
      <c r="C40" s="222" t="s">
        <v>247</v>
      </c>
      <c r="D40" s="101" t="s">
        <v>246</v>
      </c>
      <c r="E40" s="96" t="s">
        <v>30</v>
      </c>
      <c r="F40" s="97">
        <f t="shared" si="1"/>
        <v>87</v>
      </c>
      <c r="G40" s="86">
        <f t="shared" si="2"/>
        <v>26</v>
      </c>
      <c r="H40" s="86">
        <f t="shared" si="3"/>
        <v>61</v>
      </c>
      <c r="I40" s="87">
        <v>14</v>
      </c>
      <c r="J40" s="87">
        <v>22</v>
      </c>
      <c r="K40" s="87" t="s">
        <v>250</v>
      </c>
      <c r="L40" s="87">
        <v>3</v>
      </c>
      <c r="M40" s="87">
        <v>6</v>
      </c>
      <c r="N40" s="87" t="s">
        <v>250</v>
      </c>
      <c r="O40" s="86">
        <v>6</v>
      </c>
      <c r="P40" s="87">
        <v>17</v>
      </c>
      <c r="Q40" s="87" t="s">
        <v>250</v>
      </c>
      <c r="R40" s="87">
        <v>19</v>
      </c>
      <c r="S40" s="86">
        <f t="shared" si="4"/>
        <v>18</v>
      </c>
      <c r="T40" s="86">
        <f t="shared" si="5"/>
        <v>10</v>
      </c>
      <c r="U40" s="86">
        <f t="shared" si="6"/>
        <v>8</v>
      </c>
      <c r="V40" s="82">
        <v>3</v>
      </c>
      <c r="W40" s="82">
        <v>8</v>
      </c>
      <c r="X40" s="82" t="s">
        <v>250</v>
      </c>
      <c r="Y40" s="82" t="s">
        <v>250</v>
      </c>
      <c r="Z40" s="82">
        <v>6</v>
      </c>
      <c r="AA40" s="82" t="s">
        <v>250</v>
      </c>
      <c r="AB40" s="82">
        <v>1</v>
      </c>
      <c r="AC40" s="82" t="s">
        <v>250</v>
      </c>
      <c r="AD40" s="82" t="s">
        <v>250</v>
      </c>
      <c r="AE40" s="82" t="s">
        <v>250</v>
      </c>
    </row>
    <row r="41" spans="2:31" ht="12" customHeight="1">
      <c r="B41" s="108"/>
      <c r="C41" s="222"/>
      <c r="D41" s="101" t="s">
        <v>171</v>
      </c>
      <c r="E41" s="49" t="s">
        <v>245</v>
      </c>
      <c r="F41" s="97">
        <f t="shared" si="1"/>
        <v>33</v>
      </c>
      <c r="G41" s="86">
        <f t="shared" si="2"/>
        <v>17</v>
      </c>
      <c r="H41" s="86">
        <f t="shared" si="3"/>
        <v>16</v>
      </c>
      <c r="I41" s="86">
        <v>4</v>
      </c>
      <c r="J41" s="86">
        <v>13</v>
      </c>
      <c r="K41" s="86">
        <v>2</v>
      </c>
      <c r="L41" s="87" t="s">
        <v>250</v>
      </c>
      <c r="M41" s="86">
        <v>10</v>
      </c>
      <c r="N41" s="87" t="s">
        <v>250</v>
      </c>
      <c r="O41" s="87">
        <v>1</v>
      </c>
      <c r="P41" s="87" t="s">
        <v>250</v>
      </c>
      <c r="Q41" s="87" t="s">
        <v>250</v>
      </c>
      <c r="R41" s="86">
        <v>3</v>
      </c>
      <c r="S41" s="86">
        <f t="shared" si="4"/>
        <v>18</v>
      </c>
      <c r="T41" s="86">
        <f t="shared" si="5"/>
        <v>15</v>
      </c>
      <c r="U41" s="86">
        <f t="shared" si="6"/>
        <v>3</v>
      </c>
      <c r="V41" s="31">
        <v>2</v>
      </c>
      <c r="W41" s="31">
        <v>1</v>
      </c>
      <c r="X41" s="20" t="s">
        <v>250</v>
      </c>
      <c r="Y41" s="82" t="s">
        <v>250</v>
      </c>
      <c r="Z41" s="20">
        <v>2</v>
      </c>
      <c r="AA41" s="82" t="s">
        <v>250</v>
      </c>
      <c r="AB41" s="31">
        <v>11</v>
      </c>
      <c r="AC41" s="82">
        <v>2</v>
      </c>
      <c r="AD41" s="82" t="s">
        <v>250</v>
      </c>
      <c r="AE41" s="82" t="s">
        <v>250</v>
      </c>
    </row>
    <row r="42" spans="2:31" ht="12" customHeight="1">
      <c r="B42" s="108"/>
      <c r="C42" s="222"/>
      <c r="D42" s="101" t="s">
        <v>172</v>
      </c>
      <c r="E42" s="49" t="s">
        <v>31</v>
      </c>
      <c r="F42" s="97">
        <f t="shared" si="1"/>
        <v>14</v>
      </c>
      <c r="G42" s="86">
        <f t="shared" si="2"/>
        <v>6</v>
      </c>
      <c r="H42" s="86">
        <f t="shared" si="3"/>
        <v>8</v>
      </c>
      <c r="I42" s="87">
        <v>4</v>
      </c>
      <c r="J42" s="87" t="s">
        <v>250</v>
      </c>
      <c r="K42" s="87" t="s">
        <v>250</v>
      </c>
      <c r="L42" s="87" t="s">
        <v>250</v>
      </c>
      <c r="M42" s="87">
        <v>1</v>
      </c>
      <c r="N42" s="87" t="s">
        <v>250</v>
      </c>
      <c r="O42" s="86">
        <v>1</v>
      </c>
      <c r="P42" s="87">
        <v>5</v>
      </c>
      <c r="Q42" s="87" t="s">
        <v>250</v>
      </c>
      <c r="R42" s="87">
        <v>3</v>
      </c>
      <c r="S42" s="86">
        <f t="shared" si="4"/>
        <v>3</v>
      </c>
      <c r="T42" s="87" t="s">
        <v>250</v>
      </c>
      <c r="U42" s="86">
        <f t="shared" si="6"/>
        <v>3</v>
      </c>
      <c r="V42" s="20" t="s">
        <v>250</v>
      </c>
      <c r="W42" s="20" t="s">
        <v>250</v>
      </c>
      <c r="X42" s="82" t="s">
        <v>250</v>
      </c>
      <c r="Y42" s="82" t="s">
        <v>250</v>
      </c>
      <c r="Z42" s="82" t="s">
        <v>250</v>
      </c>
      <c r="AA42" s="82" t="s">
        <v>250</v>
      </c>
      <c r="AB42" s="20" t="s">
        <v>250</v>
      </c>
      <c r="AC42" s="82" t="s">
        <v>250</v>
      </c>
      <c r="AD42" s="82" t="s">
        <v>250</v>
      </c>
      <c r="AE42" s="82">
        <v>3</v>
      </c>
    </row>
    <row r="43" spans="2:31" ht="12" customHeight="1">
      <c r="B43" s="108"/>
      <c r="C43" s="223"/>
      <c r="D43" s="102" t="s">
        <v>212</v>
      </c>
      <c r="E43" s="103" t="s">
        <v>32</v>
      </c>
      <c r="F43" s="97">
        <f t="shared" si="1"/>
        <v>228</v>
      </c>
      <c r="G43" s="86">
        <f t="shared" si="2"/>
        <v>103</v>
      </c>
      <c r="H43" s="86">
        <f t="shared" si="3"/>
        <v>125</v>
      </c>
      <c r="I43" s="86">
        <v>26</v>
      </c>
      <c r="J43" s="86">
        <v>73</v>
      </c>
      <c r="K43" s="86">
        <v>9</v>
      </c>
      <c r="L43" s="86">
        <v>4</v>
      </c>
      <c r="M43" s="86">
        <v>4</v>
      </c>
      <c r="N43" s="87" t="s">
        <v>250</v>
      </c>
      <c r="O43" s="86">
        <v>64</v>
      </c>
      <c r="P43" s="86">
        <v>29</v>
      </c>
      <c r="Q43" s="87" t="s">
        <v>250</v>
      </c>
      <c r="R43" s="86">
        <v>19</v>
      </c>
      <c r="S43" s="86">
        <f t="shared" si="4"/>
        <v>54</v>
      </c>
      <c r="T43" s="86">
        <f t="shared" si="5"/>
        <v>40</v>
      </c>
      <c r="U43" s="86">
        <f t="shared" si="6"/>
        <v>14</v>
      </c>
      <c r="V43" s="31">
        <v>27</v>
      </c>
      <c r="W43" s="31">
        <v>8</v>
      </c>
      <c r="X43" s="82" t="s">
        <v>250</v>
      </c>
      <c r="Y43" s="82">
        <v>2</v>
      </c>
      <c r="Z43" s="20">
        <v>9</v>
      </c>
      <c r="AA43" s="82" t="s">
        <v>250</v>
      </c>
      <c r="AB43" s="31">
        <v>4</v>
      </c>
      <c r="AC43" s="20" t="s">
        <v>250</v>
      </c>
      <c r="AD43" s="82" t="s">
        <v>250</v>
      </c>
      <c r="AE43" s="82">
        <v>4</v>
      </c>
    </row>
    <row r="44" spans="2:31" ht="12" customHeight="1">
      <c r="B44" s="108"/>
      <c r="C44" s="90" t="s">
        <v>248</v>
      </c>
      <c r="D44" s="224" t="s">
        <v>33</v>
      </c>
      <c r="E44" s="225"/>
      <c r="F44" s="97">
        <f t="shared" si="1"/>
        <v>302</v>
      </c>
      <c r="G44" s="86">
        <f t="shared" si="2"/>
        <v>143</v>
      </c>
      <c r="H44" s="86">
        <f t="shared" si="3"/>
        <v>159</v>
      </c>
      <c r="I44" s="86">
        <v>58</v>
      </c>
      <c r="J44" s="86">
        <v>97</v>
      </c>
      <c r="K44" s="86">
        <v>27</v>
      </c>
      <c r="L44" s="86">
        <v>10</v>
      </c>
      <c r="M44" s="86">
        <v>43</v>
      </c>
      <c r="N44" s="87" t="s">
        <v>250</v>
      </c>
      <c r="O44" s="86">
        <v>15</v>
      </c>
      <c r="P44" s="86">
        <v>13</v>
      </c>
      <c r="Q44" s="87" t="s">
        <v>250</v>
      </c>
      <c r="R44" s="86">
        <v>39</v>
      </c>
      <c r="S44" s="86">
        <f t="shared" si="4"/>
        <v>176</v>
      </c>
      <c r="T44" s="86">
        <f t="shared" si="5"/>
        <v>141</v>
      </c>
      <c r="U44" s="86">
        <f t="shared" si="6"/>
        <v>35</v>
      </c>
      <c r="V44" s="31">
        <v>67</v>
      </c>
      <c r="W44" s="31">
        <v>23</v>
      </c>
      <c r="X44" s="82">
        <v>8</v>
      </c>
      <c r="Y44" s="20">
        <v>1</v>
      </c>
      <c r="Z44" s="31">
        <v>23</v>
      </c>
      <c r="AA44" s="82" t="s">
        <v>250</v>
      </c>
      <c r="AB44" s="31">
        <v>43</v>
      </c>
      <c r="AC44" s="20">
        <v>2</v>
      </c>
      <c r="AD44" s="82" t="s">
        <v>250</v>
      </c>
      <c r="AE44" s="82">
        <v>9</v>
      </c>
    </row>
    <row r="45" spans="2:31" ht="12" customHeight="1">
      <c r="B45" s="210"/>
      <c r="C45" s="226" t="s">
        <v>23</v>
      </c>
      <c r="D45" s="226"/>
      <c r="E45" s="151"/>
      <c r="F45" s="97">
        <f t="shared" si="1"/>
        <v>128</v>
      </c>
      <c r="G45" s="86">
        <f t="shared" si="2"/>
        <v>71</v>
      </c>
      <c r="H45" s="86">
        <f t="shared" si="3"/>
        <v>57</v>
      </c>
      <c r="I45" s="86">
        <v>29</v>
      </c>
      <c r="J45" s="86">
        <v>42</v>
      </c>
      <c r="K45" s="86">
        <v>3</v>
      </c>
      <c r="L45" s="87">
        <v>4</v>
      </c>
      <c r="M45" s="86">
        <v>1</v>
      </c>
      <c r="N45" s="87" t="s">
        <v>250</v>
      </c>
      <c r="O45" s="86">
        <v>38</v>
      </c>
      <c r="P45" s="86">
        <v>6</v>
      </c>
      <c r="Q45" s="87" t="s">
        <v>250</v>
      </c>
      <c r="R45" s="86">
        <v>5</v>
      </c>
      <c r="S45" s="86">
        <f t="shared" si="4"/>
        <v>63</v>
      </c>
      <c r="T45" s="86">
        <f t="shared" si="5"/>
        <v>50</v>
      </c>
      <c r="U45" s="86">
        <f t="shared" si="6"/>
        <v>13</v>
      </c>
      <c r="V45" s="31">
        <v>44</v>
      </c>
      <c r="W45" s="31">
        <v>8</v>
      </c>
      <c r="X45" s="82">
        <v>1</v>
      </c>
      <c r="Y45" s="82" t="s">
        <v>250</v>
      </c>
      <c r="Z45" s="20" t="s">
        <v>250</v>
      </c>
      <c r="AA45" s="82" t="s">
        <v>250</v>
      </c>
      <c r="AB45" s="31">
        <v>5</v>
      </c>
      <c r="AC45" s="82">
        <v>1</v>
      </c>
      <c r="AD45" s="82" t="s">
        <v>250</v>
      </c>
      <c r="AE45" s="82">
        <v>4</v>
      </c>
    </row>
    <row r="47" spans="2:5" ht="12">
      <c r="B47" s="5"/>
      <c r="C47" s="5"/>
      <c r="E47" s="5"/>
    </row>
  </sheetData>
  <mergeCells count="33">
    <mergeCell ref="C40:C43"/>
    <mergeCell ref="D44:E44"/>
    <mergeCell ref="C45:E45"/>
    <mergeCell ref="B5:D5"/>
    <mergeCell ref="D8:E8"/>
    <mergeCell ref="D9:E9"/>
    <mergeCell ref="D10:E10"/>
    <mergeCell ref="D11:E11"/>
    <mergeCell ref="D12:E12"/>
    <mergeCell ref="C33:D33"/>
    <mergeCell ref="C38:D38"/>
    <mergeCell ref="C39:D39"/>
    <mergeCell ref="D35:E35"/>
    <mergeCell ref="D36:E36"/>
    <mergeCell ref="B8:B45"/>
    <mergeCell ref="C16:C30"/>
    <mergeCell ref="AD4:AE4"/>
    <mergeCell ref="B6:E6"/>
    <mergeCell ref="B7:E7"/>
    <mergeCell ref="V4:W4"/>
    <mergeCell ref="X4:Y4"/>
    <mergeCell ref="Z4:AA4"/>
    <mergeCell ref="AB4:AC4"/>
    <mergeCell ref="C34:D34"/>
    <mergeCell ref="F3:R3"/>
    <mergeCell ref="S3:AE3"/>
    <mergeCell ref="F4:H4"/>
    <mergeCell ref="I4:J4"/>
    <mergeCell ref="K4:L4"/>
    <mergeCell ref="M4:N4"/>
    <mergeCell ref="O4:P4"/>
    <mergeCell ref="Q4:R4"/>
    <mergeCell ref="S4:U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1999-08-24T06:34:16Z</cp:lastPrinted>
  <dcterms:created xsi:type="dcterms:W3CDTF">1999-08-08T13:52:57Z</dcterms:created>
  <dcterms:modified xsi:type="dcterms:W3CDTF">2003-01-10T07:18:28Z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