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0_市町村別中学校教員および生徒数" sheetId="1" r:id="rId1"/>
  </sheets>
  <definedNames>
    <definedName name="_xlnm.Print_Titles" localSheetId="0">'180_市町村別中学校教員および生徒数'!$4:$7</definedName>
  </definedNames>
  <calcPr fullCalcOnLoad="1"/>
</workbook>
</file>

<file path=xl/sharedStrings.xml><?xml version="1.0" encoding="utf-8"?>
<sst xmlns="http://schemas.openxmlformats.org/spreadsheetml/2006/main" count="217" uniqueCount="115">
  <si>
    <t>前橋市</t>
  </si>
  <si>
    <t>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</si>
  <si>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</si>
  <si>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</si>
  <si>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</si>
  <si>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</si>
  <si>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</si>
  <si>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</si>
  <si>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</si>
  <si>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</si>
  <si>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</si>
  <si>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</si>
  <si>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</si>
  <si>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</si>
  <si>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</si>
  <si>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</si>
  <si>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</si>
  <si>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</si>
  <si>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</si>
  <si>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</si>
  <si>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</si>
  <si>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</si>
  <si>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</si>
  <si>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</si>
  <si>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</si>
  <si>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</si>
  <si>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</si>
  <si>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</si>
  <si>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</si>
  <si>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</si>
  <si>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</si>
  <si>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</si>
  <si>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</si>
  <si>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</si>
  <si>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</si>
  <si>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</si>
  <si>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</si>
  <si>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小野上村</t>
  </si>
  <si>
    <t>伊香保町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</si>
  <si>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</si>
  <si>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</si>
  <si>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</si>
  <si>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</si>
  <si>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</si>
  <si>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</si>
  <si>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</si>
  <si>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</si>
  <si>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</si>
  <si>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</si>
  <si>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</si>
  <si>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</si>
  <si>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</si>
  <si>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</si>
  <si>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</si>
  <si>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</si>
  <si>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</si>
  <si>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</si>
  <si>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</si>
  <si>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</si>
  <si>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</si>
  <si>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</si>
  <si>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</si>
  <si>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</si>
  <si>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</si>
  <si>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</si>
  <si>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</si>
  <si>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</si>
  <si>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</si>
  <si>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</si>
  <si>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</si>
  <si>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</si>
  <si>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</si>
  <si>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</si>
  <si>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</si>
  <si>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</si>
  <si>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学校数</t>
  </si>
  <si>
    <t>学級数</t>
  </si>
  <si>
    <t>明和村</t>
  </si>
  <si>
    <t>総数</t>
  </si>
  <si>
    <t>男</t>
  </si>
  <si>
    <t>女</t>
  </si>
  <si>
    <t>1年</t>
  </si>
  <si>
    <t>2年</t>
  </si>
  <si>
    <t>3年</t>
  </si>
  <si>
    <t>市部計</t>
  </si>
  <si>
    <t>総数</t>
  </si>
  <si>
    <t>学級数</t>
  </si>
  <si>
    <t>郡部計</t>
  </si>
  <si>
    <t>城南村</t>
  </si>
  <si>
    <t>郡南村</t>
  </si>
  <si>
    <t>吉岡村</t>
  </si>
  <si>
    <t>赤堀村</t>
  </si>
  <si>
    <t>笠懸村</t>
  </si>
  <si>
    <t>千代田村</t>
  </si>
  <si>
    <t>1）学校数欄の（　）は分校を示し外書である。  2）学級数欄の（　）内は特殊学級を示し内書である。</t>
  </si>
  <si>
    <t>市町村別</t>
  </si>
  <si>
    <t>職員数</t>
  </si>
  <si>
    <t>負担法</t>
  </si>
  <si>
    <t>負担法以外</t>
  </si>
  <si>
    <t>生徒数</t>
  </si>
  <si>
    <t>教員数</t>
  </si>
  <si>
    <t>総数</t>
  </si>
  <si>
    <t>180．市町村別中学校教員および生徒数　(昭和34年5月1日)</t>
  </si>
  <si>
    <t>3）職員数欄の×印は兼務職員数を示し外書である。</t>
  </si>
  <si>
    <t>倉賀野町</t>
  </si>
  <si>
    <t>長尾村</t>
  </si>
  <si>
    <t>白郷井村</t>
  </si>
  <si>
    <t>桃井村</t>
  </si>
  <si>
    <t>丹生村</t>
  </si>
  <si>
    <t>宝泉村</t>
  </si>
  <si>
    <t>毛里田村</t>
  </si>
  <si>
    <t>矢場川村</t>
  </si>
  <si>
    <t>邑楽村</t>
  </si>
  <si>
    <t>資料：県統計課「昭和34年度学校基本調査」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</si>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</sst>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4.75390625" style="1" bestFit="1" customWidth="1"/>
    <col min="8" max="8" width="6.625" style="1" customWidth="1"/>
    <col min="9" max="9" width="6.75390625" style="1" bestFit="1" customWidth="1"/>
    <col min="10" max="10" width="5.875" style="1" customWidth="1"/>
    <col min="11" max="11" width="8.50390625" style="1" customWidth="1"/>
    <col min="12" max="12" width="6.75390625" style="1" bestFit="1" customWidth="1"/>
    <col min="13" max="16" width="7.875" style="1" customWidth="1"/>
    <col min="17" max="17" width="9.625" style="1" customWidth="1"/>
    <col min="18" max="25" width="7.625" style="1" customWidth="1"/>
    <col min="26" max="16384" width="9.00390625" style="1" customWidth="1"/>
  </cols>
  <sheetData>
    <row r="1" ht="14.25">
      <c r="B1" s="2" t="s">
        <v>102</v>
      </c>
    </row>
    <row r="2" spans="2:3" ht="12" customHeight="1">
      <c r="B2" s="2"/>
      <c r="C2" s="11" t="s">
        <v>94</v>
      </c>
    </row>
    <row r="3" ht="12" customHeight="1">
      <c r="C3" s="11" t="s">
        <v>103</v>
      </c>
    </row>
    <row r="4" spans="2:25" ht="12" customHeight="1">
      <c r="B4" s="63" t="s">
        <v>95</v>
      </c>
      <c r="C4" s="64"/>
      <c r="D4" s="64"/>
      <c r="E4" s="64"/>
      <c r="F4" s="62" t="s">
        <v>75</v>
      </c>
      <c r="G4" s="62"/>
      <c r="H4" s="62" t="s">
        <v>86</v>
      </c>
      <c r="I4" s="62" t="s">
        <v>76</v>
      </c>
      <c r="J4" s="50" t="s">
        <v>100</v>
      </c>
      <c r="K4" s="51"/>
      <c r="L4" s="51"/>
      <c r="M4" s="51"/>
      <c r="N4" s="60"/>
      <c r="O4" s="50" t="s">
        <v>96</v>
      </c>
      <c r="P4" s="51"/>
      <c r="Q4" s="43" t="s">
        <v>99</v>
      </c>
      <c r="R4" s="44"/>
      <c r="S4" s="44"/>
      <c r="T4" s="45"/>
      <c r="U4" s="45"/>
      <c r="V4" s="45"/>
      <c r="W4" s="45"/>
      <c r="X4" s="45"/>
      <c r="Y4" s="46"/>
    </row>
    <row r="5" spans="2:25" ht="12" customHeight="1">
      <c r="B5" s="63"/>
      <c r="C5" s="64"/>
      <c r="D5" s="64"/>
      <c r="E5" s="64"/>
      <c r="F5" s="62"/>
      <c r="G5" s="62"/>
      <c r="H5" s="62"/>
      <c r="I5" s="62"/>
      <c r="J5" s="52"/>
      <c r="K5" s="53"/>
      <c r="L5" s="53"/>
      <c r="M5" s="53"/>
      <c r="N5" s="61"/>
      <c r="O5" s="52"/>
      <c r="P5" s="53"/>
      <c r="Q5" s="43" t="s">
        <v>78</v>
      </c>
      <c r="R5" s="44"/>
      <c r="S5" s="47"/>
      <c r="T5" s="48" t="s">
        <v>81</v>
      </c>
      <c r="U5" s="58"/>
      <c r="V5" s="48" t="s">
        <v>82</v>
      </c>
      <c r="W5" s="58"/>
      <c r="X5" s="48" t="s">
        <v>83</v>
      </c>
      <c r="Y5" s="49"/>
    </row>
    <row r="6" spans="2:25" ht="12" customHeight="1">
      <c r="B6" s="64"/>
      <c r="C6" s="64"/>
      <c r="D6" s="64"/>
      <c r="E6" s="64"/>
      <c r="F6" s="62"/>
      <c r="G6" s="62"/>
      <c r="H6" s="65"/>
      <c r="I6" s="62"/>
      <c r="J6" s="43" t="s">
        <v>101</v>
      </c>
      <c r="K6" s="59"/>
      <c r="L6" s="43" t="s">
        <v>79</v>
      </c>
      <c r="M6" s="59" t="s">
        <v>79</v>
      </c>
      <c r="N6" s="15" t="s">
        <v>80</v>
      </c>
      <c r="O6" s="15" t="s">
        <v>97</v>
      </c>
      <c r="P6" s="38" t="s">
        <v>98</v>
      </c>
      <c r="Q6" s="15" t="s">
        <v>78</v>
      </c>
      <c r="R6" s="15" t="s">
        <v>79</v>
      </c>
      <c r="S6" s="15" t="s">
        <v>80</v>
      </c>
      <c r="T6" s="15" t="s">
        <v>79</v>
      </c>
      <c r="U6" s="15" t="s">
        <v>80</v>
      </c>
      <c r="V6" s="15" t="s">
        <v>79</v>
      </c>
      <c r="W6" s="15" t="s">
        <v>80</v>
      </c>
      <c r="X6" s="15" t="s">
        <v>79</v>
      </c>
      <c r="Y6" s="15" t="s">
        <v>80</v>
      </c>
    </row>
    <row r="7" spans="2:25" ht="12" customHeight="1">
      <c r="B7" s="4"/>
      <c r="C7" s="5"/>
      <c r="D7" s="5"/>
      <c r="E7" s="6"/>
      <c r="F7" s="16"/>
      <c r="G7" s="18"/>
      <c r="H7" s="24"/>
      <c r="I7" s="25"/>
      <c r="J7" s="41"/>
      <c r="K7" s="25" t="s">
        <v>1</v>
      </c>
      <c r="L7" s="41"/>
      <c r="M7" s="25" t="s">
        <v>1</v>
      </c>
      <c r="N7" s="3" t="s">
        <v>1</v>
      </c>
      <c r="O7" s="3" t="s">
        <v>1</v>
      </c>
      <c r="P7" s="25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</row>
    <row r="8" spans="2:25" ht="12" customHeight="1">
      <c r="B8" s="66" t="s">
        <v>85</v>
      </c>
      <c r="C8" s="67"/>
      <c r="D8" s="67"/>
      <c r="E8" s="46"/>
      <c r="F8" s="21">
        <f>SUM(F9,F21)</f>
        <v>8</v>
      </c>
      <c r="G8" s="19">
        <f>SUM(G9,G21)</f>
        <v>242</v>
      </c>
      <c r="H8" s="21">
        <f>SUM(H9,H21)</f>
        <v>9</v>
      </c>
      <c r="I8" s="19">
        <f>SUM(I9,I21)</f>
        <v>2258</v>
      </c>
      <c r="J8" s="40">
        <v>10</v>
      </c>
      <c r="K8" s="19">
        <f>SUM(K9,K21)</f>
        <v>3702</v>
      </c>
      <c r="L8" s="40">
        <v>10</v>
      </c>
      <c r="M8" s="19">
        <f aca="true" t="shared" si="0" ref="M8:Y8">SUM(M9,M21)</f>
        <v>2959</v>
      </c>
      <c r="N8" s="19">
        <f t="shared" si="0"/>
        <v>743</v>
      </c>
      <c r="O8" s="19">
        <f t="shared" si="0"/>
        <v>193</v>
      </c>
      <c r="P8" s="19">
        <f t="shared" si="0"/>
        <v>17</v>
      </c>
      <c r="Q8" s="19">
        <f t="shared" si="0"/>
        <v>98967</v>
      </c>
      <c r="R8" s="19">
        <f t="shared" si="0"/>
        <v>50379</v>
      </c>
      <c r="S8" s="19">
        <f t="shared" si="0"/>
        <v>48588</v>
      </c>
      <c r="T8" s="19">
        <f t="shared" si="0"/>
        <v>19647</v>
      </c>
      <c r="U8" s="19">
        <f t="shared" si="0"/>
        <v>18844</v>
      </c>
      <c r="V8" s="19">
        <f t="shared" si="0"/>
        <v>14144</v>
      </c>
      <c r="W8" s="19">
        <f t="shared" si="0"/>
        <v>13552</v>
      </c>
      <c r="X8" s="19">
        <f t="shared" si="0"/>
        <v>16588</v>
      </c>
      <c r="Y8" s="19">
        <f t="shared" si="0"/>
        <v>16192</v>
      </c>
    </row>
    <row r="9" spans="2:25" ht="12" customHeight="1">
      <c r="B9" s="4"/>
      <c r="C9" s="56" t="s">
        <v>84</v>
      </c>
      <c r="D9" s="56"/>
      <c r="E9" s="57"/>
      <c r="F9" s="21">
        <f aca="true" t="shared" si="1" ref="F9:Y9">SUM(F10:F20)</f>
        <v>2</v>
      </c>
      <c r="G9" s="19">
        <f t="shared" si="1"/>
        <v>94</v>
      </c>
      <c r="H9" s="21">
        <f t="shared" si="1"/>
        <v>8</v>
      </c>
      <c r="I9" s="19">
        <f t="shared" si="1"/>
        <v>1136</v>
      </c>
      <c r="J9" s="41"/>
      <c r="K9" s="19">
        <f t="shared" si="1"/>
        <v>1846</v>
      </c>
      <c r="L9" s="41"/>
      <c r="M9" s="23">
        <f t="shared" si="1"/>
        <v>1460</v>
      </c>
      <c r="N9" s="17">
        <f t="shared" si="1"/>
        <v>386</v>
      </c>
      <c r="O9" s="17">
        <f>SUM(O10:O20)</f>
        <v>79</v>
      </c>
      <c r="P9" s="10">
        <f>SUM(P10:P20)</f>
        <v>8</v>
      </c>
      <c r="Q9" s="17">
        <f t="shared" si="1"/>
        <v>51950</v>
      </c>
      <c r="R9" s="17">
        <f t="shared" si="1"/>
        <v>26470</v>
      </c>
      <c r="S9" s="17">
        <f>SUM(S10:S20)</f>
        <v>25480</v>
      </c>
      <c r="T9" s="17">
        <f t="shared" si="1"/>
        <v>10414</v>
      </c>
      <c r="U9" s="17">
        <f t="shared" si="1"/>
        <v>9961</v>
      </c>
      <c r="V9" s="17">
        <f t="shared" si="1"/>
        <v>7389</v>
      </c>
      <c r="W9" s="17">
        <f t="shared" si="1"/>
        <v>7111</v>
      </c>
      <c r="X9" s="17">
        <f t="shared" si="1"/>
        <v>8667</v>
      </c>
      <c r="Y9" s="10">
        <f t="shared" si="1"/>
        <v>8408</v>
      </c>
    </row>
    <row r="10" spans="2:25" ht="12" customHeight="1">
      <c r="B10" s="4"/>
      <c r="C10" s="5"/>
      <c r="D10" s="54" t="s">
        <v>0</v>
      </c>
      <c r="E10" s="55"/>
      <c r="F10" s="28"/>
      <c r="G10" s="31">
        <v>15</v>
      </c>
      <c r="H10" s="28">
        <v>2</v>
      </c>
      <c r="I10" s="20">
        <v>202</v>
      </c>
      <c r="J10" s="41"/>
      <c r="K10" s="35">
        <f>SUM(M10:N10)</f>
        <v>333</v>
      </c>
      <c r="L10" s="41"/>
      <c r="M10" s="20">
        <v>255</v>
      </c>
      <c r="N10" s="9">
        <v>78</v>
      </c>
      <c r="O10" s="9">
        <v>12</v>
      </c>
      <c r="P10" s="20">
        <v>5</v>
      </c>
      <c r="Q10" s="9">
        <f>SUM(R10,S10)</f>
        <v>9603</v>
      </c>
      <c r="R10" s="9">
        <f>SUM(T10,V10,X10)</f>
        <v>4918</v>
      </c>
      <c r="S10" s="9">
        <f>SUM(U10,W10,Y10)</f>
        <v>4685</v>
      </c>
      <c r="T10" s="9">
        <v>1923</v>
      </c>
      <c r="U10" s="9">
        <v>1821</v>
      </c>
      <c r="V10" s="9">
        <v>1313</v>
      </c>
      <c r="W10" s="9">
        <v>1288</v>
      </c>
      <c r="X10" s="9">
        <v>1682</v>
      </c>
      <c r="Y10" s="9">
        <v>1576</v>
      </c>
    </row>
    <row r="11" spans="2:25" ht="12" customHeight="1">
      <c r="B11" s="4"/>
      <c r="C11" s="5"/>
      <c r="D11" s="54" t="s">
        <v>2</v>
      </c>
      <c r="E11" s="55"/>
      <c r="F11" s="22"/>
      <c r="G11" s="20">
        <v>15</v>
      </c>
      <c r="H11" s="28">
        <v>3</v>
      </c>
      <c r="I11" s="20">
        <v>179</v>
      </c>
      <c r="J11" s="41"/>
      <c r="K11" s="20">
        <f aca="true" t="shared" si="2" ref="K11:K20">SUM(M11:N11)</f>
        <v>297</v>
      </c>
      <c r="L11" s="41"/>
      <c r="M11" s="20">
        <v>230</v>
      </c>
      <c r="N11" s="9">
        <v>67</v>
      </c>
      <c r="O11" s="9">
        <v>13</v>
      </c>
      <c r="P11" s="20" t="s">
        <v>114</v>
      </c>
      <c r="Q11" s="9">
        <f aca="true" t="shared" si="3" ref="Q11:Q20">SUM(R11,S11)</f>
        <v>8337</v>
      </c>
      <c r="R11" s="9">
        <f aca="true" t="shared" si="4" ref="R11:R20">SUM(T11,V11,X11)</f>
        <v>4221</v>
      </c>
      <c r="S11" s="9">
        <f aca="true" t="shared" si="5" ref="S11:S20">SUM(U11,W11,Y11)</f>
        <v>4116</v>
      </c>
      <c r="T11" s="9">
        <v>1684</v>
      </c>
      <c r="U11" s="9">
        <v>1665</v>
      </c>
      <c r="V11" s="9">
        <v>1168</v>
      </c>
      <c r="W11" s="9">
        <v>1128</v>
      </c>
      <c r="X11" s="9">
        <v>1369</v>
      </c>
      <c r="Y11" s="9">
        <v>1323</v>
      </c>
    </row>
    <row r="12" spans="2:25" ht="12" customHeight="1">
      <c r="B12" s="4"/>
      <c r="C12" s="5"/>
      <c r="D12" s="54" t="s">
        <v>3</v>
      </c>
      <c r="E12" s="55"/>
      <c r="F12" s="22">
        <v>1</v>
      </c>
      <c r="G12" s="20">
        <v>11</v>
      </c>
      <c r="H12" s="28">
        <v>1</v>
      </c>
      <c r="I12" s="20">
        <v>163</v>
      </c>
      <c r="J12" s="41"/>
      <c r="K12" s="35">
        <f t="shared" si="2"/>
        <v>254</v>
      </c>
      <c r="L12" s="41"/>
      <c r="M12" s="20">
        <v>204</v>
      </c>
      <c r="N12" s="9">
        <v>50</v>
      </c>
      <c r="O12" s="9">
        <v>7</v>
      </c>
      <c r="P12" s="20" t="s">
        <v>114</v>
      </c>
      <c r="Q12" s="9">
        <f t="shared" si="3"/>
        <v>7534</v>
      </c>
      <c r="R12" s="9">
        <f t="shared" si="4"/>
        <v>3905</v>
      </c>
      <c r="S12" s="9">
        <f t="shared" si="5"/>
        <v>3629</v>
      </c>
      <c r="T12" s="9">
        <v>1517</v>
      </c>
      <c r="U12" s="9">
        <v>1443</v>
      </c>
      <c r="V12" s="9">
        <v>1177</v>
      </c>
      <c r="W12" s="9">
        <v>1048</v>
      </c>
      <c r="X12" s="9">
        <v>1211</v>
      </c>
      <c r="Y12" s="9">
        <v>1138</v>
      </c>
    </row>
    <row r="13" spans="2:25" ht="12" customHeight="1">
      <c r="B13" s="4"/>
      <c r="C13" s="5"/>
      <c r="D13" s="54" t="s">
        <v>4</v>
      </c>
      <c r="E13" s="55"/>
      <c r="F13" s="22"/>
      <c r="G13" s="20">
        <v>8</v>
      </c>
      <c r="H13" s="28"/>
      <c r="I13" s="20">
        <v>115</v>
      </c>
      <c r="J13" s="41"/>
      <c r="K13" s="20">
        <f t="shared" si="2"/>
        <v>180</v>
      </c>
      <c r="L13" s="41"/>
      <c r="M13" s="20">
        <v>145</v>
      </c>
      <c r="N13" s="9">
        <v>35</v>
      </c>
      <c r="O13" s="9">
        <v>6</v>
      </c>
      <c r="P13" s="20">
        <v>1</v>
      </c>
      <c r="Q13" s="9">
        <f t="shared" si="3"/>
        <v>5425</v>
      </c>
      <c r="R13" s="9">
        <f t="shared" si="4"/>
        <v>2743</v>
      </c>
      <c r="S13" s="9">
        <f t="shared" si="5"/>
        <v>2682</v>
      </c>
      <c r="T13" s="9">
        <v>1076</v>
      </c>
      <c r="U13" s="9">
        <v>1021</v>
      </c>
      <c r="V13" s="9">
        <v>795</v>
      </c>
      <c r="W13" s="9">
        <v>768</v>
      </c>
      <c r="X13" s="9">
        <v>872</v>
      </c>
      <c r="Y13" s="9">
        <v>893</v>
      </c>
    </row>
    <row r="14" spans="2:25" ht="12" customHeight="1">
      <c r="B14" s="4"/>
      <c r="C14" s="5"/>
      <c r="D14" s="54" t="s">
        <v>5</v>
      </c>
      <c r="E14" s="55"/>
      <c r="F14" s="22"/>
      <c r="G14" s="20">
        <v>6</v>
      </c>
      <c r="H14" s="28">
        <v>1</v>
      </c>
      <c r="I14" s="20">
        <v>97</v>
      </c>
      <c r="J14" s="41"/>
      <c r="K14" s="35">
        <f t="shared" si="2"/>
        <v>149</v>
      </c>
      <c r="L14" s="41"/>
      <c r="M14" s="20">
        <v>119</v>
      </c>
      <c r="N14" s="9">
        <v>30</v>
      </c>
      <c r="O14" s="9">
        <v>6</v>
      </c>
      <c r="P14" s="20" t="s">
        <v>114</v>
      </c>
      <c r="Q14" s="9">
        <f t="shared" si="3"/>
        <v>4483</v>
      </c>
      <c r="R14" s="9">
        <f t="shared" si="4"/>
        <v>2294</v>
      </c>
      <c r="S14" s="9">
        <f t="shared" si="5"/>
        <v>2189</v>
      </c>
      <c r="T14" s="9">
        <v>908</v>
      </c>
      <c r="U14" s="9">
        <v>855</v>
      </c>
      <c r="V14" s="9">
        <v>657</v>
      </c>
      <c r="W14" s="9">
        <v>641</v>
      </c>
      <c r="X14" s="9">
        <v>729</v>
      </c>
      <c r="Y14" s="9">
        <v>693</v>
      </c>
    </row>
    <row r="15" spans="2:25" ht="12" customHeight="1">
      <c r="B15" s="4"/>
      <c r="C15" s="5"/>
      <c r="D15" s="54" t="s">
        <v>6</v>
      </c>
      <c r="E15" s="55"/>
      <c r="F15" s="22"/>
      <c r="G15" s="20">
        <v>5</v>
      </c>
      <c r="H15" s="28">
        <v>1</v>
      </c>
      <c r="I15" s="20">
        <v>68</v>
      </c>
      <c r="J15" s="41"/>
      <c r="K15" s="20">
        <f t="shared" si="2"/>
        <v>105</v>
      </c>
      <c r="L15" s="41"/>
      <c r="M15" s="20">
        <v>86</v>
      </c>
      <c r="N15" s="9">
        <v>19</v>
      </c>
      <c r="O15" s="9">
        <v>4</v>
      </c>
      <c r="P15" s="20" t="s">
        <v>114</v>
      </c>
      <c r="Q15" s="9">
        <f t="shared" si="3"/>
        <v>2654</v>
      </c>
      <c r="R15" s="9">
        <f t="shared" si="4"/>
        <v>1321</v>
      </c>
      <c r="S15" s="9">
        <f t="shared" si="5"/>
        <v>1333</v>
      </c>
      <c r="T15" s="9">
        <v>479</v>
      </c>
      <c r="U15" s="9">
        <v>489</v>
      </c>
      <c r="V15" s="9">
        <v>370</v>
      </c>
      <c r="W15" s="9">
        <v>380</v>
      </c>
      <c r="X15" s="9">
        <v>472</v>
      </c>
      <c r="Y15" s="9">
        <v>464</v>
      </c>
    </row>
    <row r="16" spans="2:25" ht="12" customHeight="1">
      <c r="B16" s="4"/>
      <c r="C16" s="5"/>
      <c r="D16" s="54" t="s">
        <v>7</v>
      </c>
      <c r="E16" s="55"/>
      <c r="F16" s="22"/>
      <c r="G16" s="20">
        <v>7</v>
      </c>
      <c r="H16" s="28"/>
      <c r="I16" s="20">
        <v>80</v>
      </c>
      <c r="J16" s="41"/>
      <c r="K16" s="35">
        <f t="shared" si="2"/>
        <v>131</v>
      </c>
      <c r="L16" s="41"/>
      <c r="M16" s="20">
        <v>103</v>
      </c>
      <c r="N16" s="9">
        <v>28</v>
      </c>
      <c r="O16" s="9">
        <v>7</v>
      </c>
      <c r="P16" s="20">
        <v>1</v>
      </c>
      <c r="Q16" s="9">
        <f t="shared" si="3"/>
        <v>3705</v>
      </c>
      <c r="R16" s="9">
        <f t="shared" si="4"/>
        <v>1931</v>
      </c>
      <c r="S16" s="9">
        <f t="shared" si="5"/>
        <v>1774</v>
      </c>
      <c r="T16" s="9">
        <v>770</v>
      </c>
      <c r="U16" s="9">
        <v>689</v>
      </c>
      <c r="V16" s="9">
        <v>509</v>
      </c>
      <c r="W16" s="9">
        <v>486</v>
      </c>
      <c r="X16" s="9">
        <v>652</v>
      </c>
      <c r="Y16" s="9">
        <v>599</v>
      </c>
    </row>
    <row r="17" spans="2:25" ht="12" customHeight="1">
      <c r="B17" s="4"/>
      <c r="C17" s="5"/>
      <c r="D17" s="54" t="s">
        <v>8</v>
      </c>
      <c r="E17" s="55"/>
      <c r="F17" s="22"/>
      <c r="G17" s="20">
        <v>4</v>
      </c>
      <c r="H17" s="28"/>
      <c r="I17" s="20">
        <v>47</v>
      </c>
      <c r="J17" s="41"/>
      <c r="K17" s="20">
        <f t="shared" si="2"/>
        <v>80</v>
      </c>
      <c r="L17" s="41"/>
      <c r="M17" s="20">
        <v>65</v>
      </c>
      <c r="N17" s="9">
        <v>15</v>
      </c>
      <c r="O17" s="9">
        <v>4</v>
      </c>
      <c r="P17" s="20" t="s">
        <v>114</v>
      </c>
      <c r="Q17" s="9">
        <f t="shared" si="3"/>
        <v>2276</v>
      </c>
      <c r="R17" s="9">
        <f t="shared" si="4"/>
        <v>1166</v>
      </c>
      <c r="S17" s="9">
        <f t="shared" si="5"/>
        <v>1110</v>
      </c>
      <c r="T17" s="9">
        <v>498</v>
      </c>
      <c r="U17" s="9">
        <v>449</v>
      </c>
      <c r="V17" s="9">
        <v>298</v>
      </c>
      <c r="W17" s="9">
        <v>296</v>
      </c>
      <c r="X17" s="9">
        <v>370</v>
      </c>
      <c r="Y17" s="9">
        <v>365</v>
      </c>
    </row>
    <row r="18" spans="2:25" ht="12" customHeight="1">
      <c r="B18" s="4"/>
      <c r="C18" s="5"/>
      <c r="D18" s="54" t="s">
        <v>9</v>
      </c>
      <c r="E18" s="55"/>
      <c r="F18" s="22">
        <v>1</v>
      </c>
      <c r="G18" s="20">
        <v>9</v>
      </c>
      <c r="H18" s="28"/>
      <c r="I18" s="20">
        <v>66</v>
      </c>
      <c r="J18" s="41"/>
      <c r="K18" s="35">
        <f t="shared" si="2"/>
        <v>119</v>
      </c>
      <c r="L18" s="41"/>
      <c r="M18" s="20">
        <v>93</v>
      </c>
      <c r="N18" s="9">
        <v>26</v>
      </c>
      <c r="O18" s="9">
        <v>7</v>
      </c>
      <c r="P18" s="20">
        <v>1</v>
      </c>
      <c r="Q18" s="9">
        <f t="shared" si="3"/>
        <v>2759</v>
      </c>
      <c r="R18" s="9">
        <f t="shared" si="4"/>
        <v>1424</v>
      </c>
      <c r="S18" s="9">
        <f t="shared" si="5"/>
        <v>1335</v>
      </c>
      <c r="T18" s="9">
        <v>554</v>
      </c>
      <c r="U18" s="9">
        <v>520</v>
      </c>
      <c r="V18" s="9">
        <v>424</v>
      </c>
      <c r="W18" s="9">
        <v>352</v>
      </c>
      <c r="X18" s="9">
        <v>446</v>
      </c>
      <c r="Y18" s="9">
        <v>463</v>
      </c>
    </row>
    <row r="19" spans="2:25" ht="12" customHeight="1">
      <c r="B19" s="4"/>
      <c r="C19" s="5"/>
      <c r="D19" s="54" t="s">
        <v>10</v>
      </c>
      <c r="E19" s="55"/>
      <c r="F19" s="22"/>
      <c r="G19" s="20">
        <v>7</v>
      </c>
      <c r="H19" s="28"/>
      <c r="I19" s="20">
        <v>59</v>
      </c>
      <c r="J19" s="41"/>
      <c r="K19" s="20">
        <f t="shared" si="2"/>
        <v>100</v>
      </c>
      <c r="L19" s="41"/>
      <c r="M19" s="20">
        <v>78</v>
      </c>
      <c r="N19" s="9">
        <v>22</v>
      </c>
      <c r="O19" s="9">
        <v>7</v>
      </c>
      <c r="P19" s="20" t="s">
        <v>114</v>
      </c>
      <c r="Q19" s="9">
        <f t="shared" si="3"/>
        <v>2672</v>
      </c>
      <c r="R19" s="9">
        <f t="shared" si="4"/>
        <v>1332</v>
      </c>
      <c r="S19" s="9">
        <f t="shared" si="5"/>
        <v>1340</v>
      </c>
      <c r="T19" s="9">
        <v>522</v>
      </c>
      <c r="U19" s="9">
        <v>525</v>
      </c>
      <c r="V19" s="9">
        <v>357</v>
      </c>
      <c r="W19" s="9">
        <v>369</v>
      </c>
      <c r="X19" s="9">
        <v>453</v>
      </c>
      <c r="Y19" s="9">
        <v>446</v>
      </c>
    </row>
    <row r="20" spans="2:25" ht="12" customHeight="1">
      <c r="B20" s="4"/>
      <c r="C20" s="5"/>
      <c r="D20" s="54" t="s">
        <v>11</v>
      </c>
      <c r="E20" s="55"/>
      <c r="F20" s="22"/>
      <c r="G20" s="20">
        <v>7</v>
      </c>
      <c r="H20" s="28"/>
      <c r="I20" s="20">
        <v>60</v>
      </c>
      <c r="J20" s="41"/>
      <c r="K20" s="35">
        <f t="shared" si="2"/>
        <v>98</v>
      </c>
      <c r="L20" s="41"/>
      <c r="M20" s="20">
        <v>82</v>
      </c>
      <c r="N20" s="9">
        <v>16</v>
      </c>
      <c r="O20" s="9">
        <v>6</v>
      </c>
      <c r="P20" s="20" t="s">
        <v>114</v>
      </c>
      <c r="Q20" s="9">
        <f t="shared" si="3"/>
        <v>2502</v>
      </c>
      <c r="R20" s="9">
        <f t="shared" si="4"/>
        <v>1215</v>
      </c>
      <c r="S20" s="9">
        <f t="shared" si="5"/>
        <v>1287</v>
      </c>
      <c r="T20" s="9">
        <v>483</v>
      </c>
      <c r="U20" s="9">
        <v>484</v>
      </c>
      <c r="V20" s="9">
        <v>321</v>
      </c>
      <c r="W20" s="9">
        <v>355</v>
      </c>
      <c r="X20" s="9">
        <v>411</v>
      </c>
      <c r="Y20" s="9">
        <v>448</v>
      </c>
    </row>
    <row r="21" spans="2:25" ht="12" customHeight="1">
      <c r="B21" s="4"/>
      <c r="C21" s="56" t="s">
        <v>87</v>
      </c>
      <c r="D21" s="56"/>
      <c r="E21" s="57"/>
      <c r="F21" s="21">
        <f aca="true" t="shared" si="6" ref="F21:Y21">SUM(F22,F33,F40,F47,F54,F60,F62,F71,F80,F85,F91,F95)</f>
        <v>6</v>
      </c>
      <c r="G21" s="19">
        <f t="shared" si="6"/>
        <v>148</v>
      </c>
      <c r="H21" s="21">
        <f t="shared" si="6"/>
        <v>1</v>
      </c>
      <c r="I21" s="19">
        <f t="shared" si="6"/>
        <v>1122</v>
      </c>
      <c r="J21" s="40">
        <v>10</v>
      </c>
      <c r="K21" s="37">
        <f t="shared" si="6"/>
        <v>1856</v>
      </c>
      <c r="L21" s="40">
        <v>10</v>
      </c>
      <c r="M21" s="23">
        <f t="shared" si="6"/>
        <v>1499</v>
      </c>
      <c r="N21" s="17">
        <f t="shared" si="6"/>
        <v>357</v>
      </c>
      <c r="O21" s="17">
        <f>SUM(O22,O33,O40,O47,O54,O60,O62,O71,O80,O85,O91,O95)</f>
        <v>114</v>
      </c>
      <c r="P21" s="19">
        <f>SUM(P22,P33,P40,P47,P54,P60,P62,P71,P80,P85,P91,P95)</f>
        <v>9</v>
      </c>
      <c r="Q21" s="17">
        <f t="shared" si="6"/>
        <v>47017</v>
      </c>
      <c r="R21" s="17">
        <f t="shared" si="6"/>
        <v>23909</v>
      </c>
      <c r="S21" s="17">
        <f t="shared" si="6"/>
        <v>23108</v>
      </c>
      <c r="T21" s="17">
        <f t="shared" si="6"/>
        <v>9233</v>
      </c>
      <c r="U21" s="17">
        <f t="shared" si="6"/>
        <v>8883</v>
      </c>
      <c r="V21" s="17">
        <f t="shared" si="6"/>
        <v>6755</v>
      </c>
      <c r="W21" s="17">
        <f t="shared" si="6"/>
        <v>6441</v>
      </c>
      <c r="X21" s="17">
        <f t="shared" si="6"/>
        <v>7921</v>
      </c>
      <c r="Y21" s="10">
        <f t="shared" si="6"/>
        <v>7784</v>
      </c>
    </row>
    <row r="22" spans="2:25" ht="12" customHeight="1">
      <c r="B22" s="12"/>
      <c r="C22" s="13"/>
      <c r="D22" s="56" t="s">
        <v>12</v>
      </c>
      <c r="E22" s="57"/>
      <c r="F22" s="21">
        <f aca="true" t="shared" si="7" ref="F22:Y22">SUM(F23:F32)</f>
        <v>2</v>
      </c>
      <c r="G22" s="19">
        <f t="shared" si="7"/>
        <v>13</v>
      </c>
      <c r="H22" s="21"/>
      <c r="I22" s="19">
        <f t="shared" si="7"/>
        <v>152</v>
      </c>
      <c r="J22" s="40">
        <v>2</v>
      </c>
      <c r="K22" s="19">
        <f t="shared" si="7"/>
        <v>237</v>
      </c>
      <c r="L22" s="40">
        <v>2</v>
      </c>
      <c r="M22" s="23">
        <f t="shared" si="7"/>
        <v>178</v>
      </c>
      <c r="N22" s="17">
        <f t="shared" si="7"/>
        <v>59</v>
      </c>
      <c r="O22" s="17">
        <f>SUM(O23:O32)</f>
        <v>10</v>
      </c>
      <c r="P22" s="19">
        <f>SUM(P23:P32)</f>
        <v>4</v>
      </c>
      <c r="Q22" s="17">
        <f t="shared" si="7"/>
        <v>6881</v>
      </c>
      <c r="R22" s="17">
        <f t="shared" si="7"/>
        <v>3503</v>
      </c>
      <c r="S22" s="17">
        <f t="shared" si="7"/>
        <v>3378</v>
      </c>
      <c r="T22" s="17">
        <f t="shared" si="7"/>
        <v>1352</v>
      </c>
      <c r="U22" s="17">
        <f t="shared" si="7"/>
        <v>1311</v>
      </c>
      <c r="V22" s="17">
        <f t="shared" si="7"/>
        <v>1012</v>
      </c>
      <c r="W22" s="17">
        <f t="shared" si="7"/>
        <v>931</v>
      </c>
      <c r="X22" s="17">
        <f t="shared" si="7"/>
        <v>1139</v>
      </c>
      <c r="Y22" s="10">
        <f t="shared" si="7"/>
        <v>1136</v>
      </c>
    </row>
    <row r="23" spans="2:25" ht="12" customHeight="1">
      <c r="B23" s="4"/>
      <c r="C23" s="5"/>
      <c r="D23" s="7"/>
      <c r="E23" s="8" t="s">
        <v>24</v>
      </c>
      <c r="F23" s="28"/>
      <c r="G23" s="20">
        <v>1</v>
      </c>
      <c r="H23" s="22"/>
      <c r="I23" s="20">
        <v>12</v>
      </c>
      <c r="J23" s="41"/>
      <c r="K23" s="35">
        <f aca="true" t="shared" si="8" ref="K23:K96">SUM(M23:N23)</f>
        <v>19</v>
      </c>
      <c r="L23" s="41"/>
      <c r="M23" s="20">
        <v>14</v>
      </c>
      <c r="N23" s="9">
        <v>5</v>
      </c>
      <c r="O23" s="9" t="s">
        <v>114</v>
      </c>
      <c r="P23" s="20">
        <v>1</v>
      </c>
      <c r="Q23" s="9">
        <f aca="true" t="shared" si="9" ref="Q23:Q96">SUM(R23,S23)</f>
        <v>551</v>
      </c>
      <c r="R23" s="9">
        <f aca="true" t="shared" si="10" ref="R23:R32">SUM(T23,V23,X23)</f>
        <v>268</v>
      </c>
      <c r="S23" s="9">
        <f aca="true" t="shared" si="11" ref="S23:S32">SUM(U23,W23,Y23)</f>
        <v>283</v>
      </c>
      <c r="T23" s="9">
        <v>113</v>
      </c>
      <c r="U23" s="9">
        <v>116</v>
      </c>
      <c r="V23" s="9">
        <v>78</v>
      </c>
      <c r="W23" s="9">
        <v>79</v>
      </c>
      <c r="X23" s="9">
        <v>77</v>
      </c>
      <c r="Y23" s="9">
        <v>88</v>
      </c>
    </row>
    <row r="24" spans="2:25" ht="12" customHeight="1">
      <c r="B24" s="4"/>
      <c r="C24" s="5"/>
      <c r="D24" s="7"/>
      <c r="E24" s="8" t="s">
        <v>25</v>
      </c>
      <c r="F24" s="22"/>
      <c r="G24" s="20">
        <v>2</v>
      </c>
      <c r="H24" s="22"/>
      <c r="I24" s="20">
        <v>20</v>
      </c>
      <c r="J24" s="41"/>
      <c r="K24" s="20">
        <f t="shared" si="8"/>
        <v>30</v>
      </c>
      <c r="L24" s="41"/>
      <c r="M24" s="20">
        <v>24</v>
      </c>
      <c r="N24" s="9">
        <v>6</v>
      </c>
      <c r="O24" s="9">
        <v>2</v>
      </c>
      <c r="P24" s="20" t="s">
        <v>114</v>
      </c>
      <c r="Q24" s="9">
        <f t="shared" si="9"/>
        <v>886</v>
      </c>
      <c r="R24" s="9">
        <f t="shared" si="10"/>
        <v>438</v>
      </c>
      <c r="S24" s="9">
        <f t="shared" si="11"/>
        <v>448</v>
      </c>
      <c r="T24" s="9">
        <v>172</v>
      </c>
      <c r="U24" s="9">
        <v>158</v>
      </c>
      <c r="V24" s="9">
        <v>125</v>
      </c>
      <c r="W24" s="9">
        <v>120</v>
      </c>
      <c r="X24" s="9">
        <v>141</v>
      </c>
      <c r="Y24" s="9">
        <v>170</v>
      </c>
    </row>
    <row r="25" spans="2:25" ht="12" customHeight="1">
      <c r="B25" s="4"/>
      <c r="C25" s="5"/>
      <c r="D25" s="7"/>
      <c r="E25" s="8" t="s">
        <v>26</v>
      </c>
      <c r="F25" s="22">
        <v>1</v>
      </c>
      <c r="G25" s="20">
        <v>1</v>
      </c>
      <c r="H25" s="22"/>
      <c r="I25" s="20">
        <v>19</v>
      </c>
      <c r="J25" s="41"/>
      <c r="K25" s="35">
        <f t="shared" si="8"/>
        <v>29</v>
      </c>
      <c r="L25" s="41"/>
      <c r="M25" s="20">
        <v>19</v>
      </c>
      <c r="N25" s="9">
        <v>10</v>
      </c>
      <c r="O25" s="9">
        <v>1</v>
      </c>
      <c r="P25" s="20">
        <v>1</v>
      </c>
      <c r="Q25" s="9">
        <f t="shared" si="9"/>
        <v>900</v>
      </c>
      <c r="R25" s="9">
        <f t="shared" si="10"/>
        <v>452</v>
      </c>
      <c r="S25" s="9">
        <f t="shared" si="11"/>
        <v>448</v>
      </c>
      <c r="T25" s="9">
        <v>166</v>
      </c>
      <c r="U25" s="9">
        <v>150</v>
      </c>
      <c r="V25" s="9">
        <v>136</v>
      </c>
      <c r="W25" s="9">
        <v>135</v>
      </c>
      <c r="X25" s="9">
        <v>150</v>
      </c>
      <c r="Y25" s="9">
        <v>163</v>
      </c>
    </row>
    <row r="26" spans="2:25" ht="12" customHeight="1">
      <c r="B26" s="4"/>
      <c r="C26" s="5"/>
      <c r="D26" s="7"/>
      <c r="E26" s="8" t="s">
        <v>88</v>
      </c>
      <c r="F26" s="22"/>
      <c r="G26" s="20">
        <v>2</v>
      </c>
      <c r="H26" s="22"/>
      <c r="I26" s="20">
        <v>28</v>
      </c>
      <c r="J26" s="41"/>
      <c r="K26" s="20">
        <f t="shared" si="8"/>
        <v>43</v>
      </c>
      <c r="L26" s="41"/>
      <c r="M26" s="20">
        <v>34</v>
      </c>
      <c r="N26" s="9">
        <v>9</v>
      </c>
      <c r="O26" s="9">
        <v>2</v>
      </c>
      <c r="P26" s="20">
        <v>2</v>
      </c>
      <c r="Q26" s="9">
        <f t="shared" si="9"/>
        <v>1291</v>
      </c>
      <c r="R26" s="9">
        <f t="shared" si="10"/>
        <v>669</v>
      </c>
      <c r="S26" s="9">
        <f t="shared" si="11"/>
        <v>622</v>
      </c>
      <c r="T26" s="9">
        <v>256</v>
      </c>
      <c r="U26" s="9">
        <v>238</v>
      </c>
      <c r="V26" s="9">
        <v>194</v>
      </c>
      <c r="W26" s="9">
        <v>179</v>
      </c>
      <c r="X26" s="9">
        <v>219</v>
      </c>
      <c r="Y26" s="9">
        <v>205</v>
      </c>
    </row>
    <row r="27" spans="2:25" ht="12" customHeight="1">
      <c r="B27" s="4"/>
      <c r="C27" s="5"/>
      <c r="D27" s="7"/>
      <c r="E27" s="8" t="s">
        <v>27</v>
      </c>
      <c r="F27" s="22"/>
      <c r="G27" s="20">
        <v>1</v>
      </c>
      <c r="H27" s="22"/>
      <c r="I27" s="20">
        <v>14</v>
      </c>
      <c r="J27" s="41"/>
      <c r="K27" s="35">
        <f t="shared" si="8"/>
        <v>22</v>
      </c>
      <c r="L27" s="41"/>
      <c r="M27" s="20">
        <v>15</v>
      </c>
      <c r="N27" s="9">
        <v>7</v>
      </c>
      <c r="O27" s="9">
        <v>1</v>
      </c>
      <c r="P27" s="20" t="s">
        <v>114</v>
      </c>
      <c r="Q27" s="9">
        <f t="shared" si="9"/>
        <v>644</v>
      </c>
      <c r="R27" s="9">
        <f t="shared" si="10"/>
        <v>339</v>
      </c>
      <c r="S27" s="9">
        <f t="shared" si="11"/>
        <v>305</v>
      </c>
      <c r="T27" s="9">
        <v>130</v>
      </c>
      <c r="U27" s="9">
        <v>132</v>
      </c>
      <c r="V27" s="9">
        <v>101</v>
      </c>
      <c r="W27" s="9">
        <v>74</v>
      </c>
      <c r="X27" s="9">
        <v>108</v>
      </c>
      <c r="Y27" s="9">
        <v>99</v>
      </c>
    </row>
    <row r="28" spans="2:25" ht="12" customHeight="1">
      <c r="B28" s="4"/>
      <c r="C28" s="5"/>
      <c r="D28" s="7"/>
      <c r="E28" s="8" t="s">
        <v>28</v>
      </c>
      <c r="F28" s="22"/>
      <c r="G28" s="20">
        <v>1</v>
      </c>
      <c r="H28" s="22"/>
      <c r="I28" s="20">
        <v>12</v>
      </c>
      <c r="J28" s="41"/>
      <c r="K28" s="20">
        <f t="shared" si="8"/>
        <v>16</v>
      </c>
      <c r="L28" s="41"/>
      <c r="M28" s="20">
        <v>13</v>
      </c>
      <c r="N28" s="9">
        <v>3</v>
      </c>
      <c r="O28" s="9">
        <v>1</v>
      </c>
      <c r="P28" s="20" t="s">
        <v>114</v>
      </c>
      <c r="Q28" s="9">
        <f t="shared" si="9"/>
        <v>554</v>
      </c>
      <c r="R28" s="9">
        <f t="shared" si="10"/>
        <v>296</v>
      </c>
      <c r="S28" s="9">
        <f t="shared" si="11"/>
        <v>258</v>
      </c>
      <c r="T28" s="9">
        <v>105</v>
      </c>
      <c r="U28" s="9">
        <v>119</v>
      </c>
      <c r="V28" s="9">
        <v>85</v>
      </c>
      <c r="W28" s="9">
        <v>65</v>
      </c>
      <c r="X28" s="9">
        <v>106</v>
      </c>
      <c r="Y28" s="9">
        <v>74</v>
      </c>
    </row>
    <row r="29" spans="2:25" ht="12" customHeight="1">
      <c r="B29" s="4"/>
      <c r="C29" s="5"/>
      <c r="D29" s="7"/>
      <c r="E29" s="8" t="s">
        <v>29</v>
      </c>
      <c r="F29" s="22"/>
      <c r="G29" s="20">
        <v>1</v>
      </c>
      <c r="H29" s="22"/>
      <c r="I29" s="20">
        <v>15</v>
      </c>
      <c r="J29" s="41"/>
      <c r="K29" s="35">
        <f t="shared" si="8"/>
        <v>22</v>
      </c>
      <c r="L29" s="41"/>
      <c r="M29" s="20">
        <v>17</v>
      </c>
      <c r="N29" s="9">
        <v>5</v>
      </c>
      <c r="O29" s="9">
        <v>1</v>
      </c>
      <c r="P29" s="20" t="s">
        <v>114</v>
      </c>
      <c r="Q29" s="9">
        <f t="shared" si="9"/>
        <v>683</v>
      </c>
      <c r="R29" s="9">
        <f t="shared" si="10"/>
        <v>351</v>
      </c>
      <c r="S29" s="9">
        <f t="shared" si="11"/>
        <v>332</v>
      </c>
      <c r="T29" s="9">
        <v>138</v>
      </c>
      <c r="U29" s="9">
        <v>137</v>
      </c>
      <c r="V29" s="9">
        <v>95</v>
      </c>
      <c r="W29" s="9">
        <v>90</v>
      </c>
      <c r="X29" s="9">
        <v>118</v>
      </c>
      <c r="Y29" s="9">
        <v>105</v>
      </c>
    </row>
    <row r="30" spans="2:25" ht="12" customHeight="1">
      <c r="B30" s="4"/>
      <c r="C30" s="5"/>
      <c r="D30" s="7"/>
      <c r="E30" s="8" t="s">
        <v>30</v>
      </c>
      <c r="F30" s="22"/>
      <c r="G30" s="20">
        <v>1</v>
      </c>
      <c r="H30" s="22"/>
      <c r="I30" s="20">
        <v>13</v>
      </c>
      <c r="J30" s="41"/>
      <c r="K30" s="20">
        <f t="shared" si="8"/>
        <v>20</v>
      </c>
      <c r="L30" s="41"/>
      <c r="M30" s="20">
        <v>16</v>
      </c>
      <c r="N30" s="9">
        <v>4</v>
      </c>
      <c r="O30" s="9" t="s">
        <v>114</v>
      </c>
      <c r="P30" s="20" t="s">
        <v>114</v>
      </c>
      <c r="Q30" s="9">
        <f t="shared" si="9"/>
        <v>647</v>
      </c>
      <c r="R30" s="9">
        <f t="shared" si="10"/>
        <v>327</v>
      </c>
      <c r="S30" s="9">
        <f t="shared" si="11"/>
        <v>320</v>
      </c>
      <c r="T30" s="9">
        <v>129</v>
      </c>
      <c r="U30" s="9">
        <v>122</v>
      </c>
      <c r="V30" s="9">
        <v>99</v>
      </c>
      <c r="W30" s="9">
        <v>93</v>
      </c>
      <c r="X30" s="9">
        <v>99</v>
      </c>
      <c r="Y30" s="9">
        <v>105</v>
      </c>
    </row>
    <row r="31" spans="2:25" ht="12" customHeight="1">
      <c r="B31" s="4"/>
      <c r="C31" s="5"/>
      <c r="D31" s="7"/>
      <c r="E31" s="8" t="s">
        <v>31</v>
      </c>
      <c r="F31" s="22">
        <v>1</v>
      </c>
      <c r="G31" s="20">
        <v>1</v>
      </c>
      <c r="H31" s="22"/>
      <c r="I31" s="20">
        <v>8</v>
      </c>
      <c r="J31" s="41"/>
      <c r="K31" s="35">
        <f t="shared" si="8"/>
        <v>15</v>
      </c>
      <c r="L31" s="41"/>
      <c r="M31" s="20">
        <v>11</v>
      </c>
      <c r="N31" s="9">
        <v>4</v>
      </c>
      <c r="O31" s="9">
        <v>1</v>
      </c>
      <c r="P31" s="20" t="s">
        <v>114</v>
      </c>
      <c r="Q31" s="9">
        <f t="shared" si="9"/>
        <v>313</v>
      </c>
      <c r="R31" s="9">
        <f t="shared" si="10"/>
        <v>151</v>
      </c>
      <c r="S31" s="9">
        <f t="shared" si="11"/>
        <v>162</v>
      </c>
      <c r="T31" s="9">
        <v>58</v>
      </c>
      <c r="U31" s="9">
        <v>63</v>
      </c>
      <c r="V31" s="9">
        <v>43</v>
      </c>
      <c r="W31" s="9">
        <v>48</v>
      </c>
      <c r="X31" s="9">
        <v>50</v>
      </c>
      <c r="Y31" s="9">
        <v>51</v>
      </c>
    </row>
    <row r="32" spans="2:25" ht="12" customHeight="1">
      <c r="B32" s="4"/>
      <c r="C32" s="5"/>
      <c r="D32" s="7"/>
      <c r="E32" s="8" t="s">
        <v>32</v>
      </c>
      <c r="F32" s="27"/>
      <c r="G32" s="29">
        <v>2</v>
      </c>
      <c r="H32" s="22"/>
      <c r="I32" s="20">
        <v>11</v>
      </c>
      <c r="J32" s="41">
        <v>2</v>
      </c>
      <c r="K32" s="20">
        <f t="shared" si="8"/>
        <v>21</v>
      </c>
      <c r="L32" s="41">
        <v>2</v>
      </c>
      <c r="M32" s="20">
        <v>15</v>
      </c>
      <c r="N32" s="9">
        <v>6</v>
      </c>
      <c r="O32" s="9">
        <v>1</v>
      </c>
      <c r="P32" s="20" t="s">
        <v>114</v>
      </c>
      <c r="Q32" s="9">
        <f>SUM(R32,S32)</f>
        <v>412</v>
      </c>
      <c r="R32" s="9">
        <f t="shared" si="10"/>
        <v>212</v>
      </c>
      <c r="S32" s="9">
        <f t="shared" si="11"/>
        <v>200</v>
      </c>
      <c r="T32" s="9">
        <v>85</v>
      </c>
      <c r="U32" s="9">
        <v>76</v>
      </c>
      <c r="V32" s="9">
        <v>56</v>
      </c>
      <c r="W32" s="9">
        <v>48</v>
      </c>
      <c r="X32" s="9">
        <v>71</v>
      </c>
      <c r="Y32" s="9">
        <v>76</v>
      </c>
    </row>
    <row r="33" spans="2:25" ht="12" customHeight="1">
      <c r="B33" s="12"/>
      <c r="C33" s="13"/>
      <c r="D33" s="56" t="s">
        <v>13</v>
      </c>
      <c r="E33" s="57"/>
      <c r="F33" s="21"/>
      <c r="G33" s="19">
        <f aca="true" t="shared" si="12" ref="G33:Y33">SUM(G34:G39)</f>
        <v>11</v>
      </c>
      <c r="H33" s="21"/>
      <c r="I33" s="19">
        <f t="shared" si="12"/>
        <v>105</v>
      </c>
      <c r="J33" s="41"/>
      <c r="K33" s="36">
        <f t="shared" si="12"/>
        <v>177</v>
      </c>
      <c r="L33" s="41"/>
      <c r="M33" s="32">
        <f t="shared" si="12"/>
        <v>149</v>
      </c>
      <c r="N33" s="17">
        <f t="shared" si="12"/>
        <v>28</v>
      </c>
      <c r="O33" s="10">
        <f t="shared" si="12"/>
        <v>10</v>
      </c>
      <c r="P33" s="19" t="s">
        <v>114</v>
      </c>
      <c r="Q33" s="17">
        <f t="shared" si="12"/>
        <v>4623</v>
      </c>
      <c r="R33" s="17">
        <f t="shared" si="12"/>
        <v>2409</v>
      </c>
      <c r="S33" s="17">
        <f t="shared" si="12"/>
        <v>2214</v>
      </c>
      <c r="T33" s="17">
        <f t="shared" si="12"/>
        <v>913</v>
      </c>
      <c r="U33" s="17">
        <f t="shared" si="12"/>
        <v>854</v>
      </c>
      <c r="V33" s="17">
        <f t="shared" si="12"/>
        <v>717</v>
      </c>
      <c r="W33" s="17">
        <f t="shared" si="12"/>
        <v>622</v>
      </c>
      <c r="X33" s="17">
        <f t="shared" si="12"/>
        <v>779</v>
      </c>
      <c r="Y33" s="10">
        <f t="shared" si="12"/>
        <v>738</v>
      </c>
    </row>
    <row r="34" spans="2:25" ht="12" customHeight="1">
      <c r="B34" s="12"/>
      <c r="C34" s="13"/>
      <c r="D34" s="14"/>
      <c r="E34" s="8" t="s">
        <v>104</v>
      </c>
      <c r="F34" s="30"/>
      <c r="G34" s="20">
        <v>1</v>
      </c>
      <c r="H34" s="22"/>
      <c r="I34" s="20">
        <v>10</v>
      </c>
      <c r="J34" s="41"/>
      <c r="K34" s="20">
        <f t="shared" si="8"/>
        <v>16</v>
      </c>
      <c r="L34" s="41"/>
      <c r="M34" s="20">
        <v>13</v>
      </c>
      <c r="N34" s="9">
        <v>3</v>
      </c>
      <c r="O34" s="9">
        <v>1</v>
      </c>
      <c r="P34" s="20" t="s">
        <v>114</v>
      </c>
      <c r="Q34" s="9">
        <f t="shared" si="9"/>
        <v>450</v>
      </c>
      <c r="R34" s="9">
        <f aca="true" t="shared" si="13" ref="R34:S39">SUM(T34,V34,X34)</f>
        <v>260</v>
      </c>
      <c r="S34" s="9">
        <f t="shared" si="13"/>
        <v>190</v>
      </c>
      <c r="T34" s="9">
        <v>105</v>
      </c>
      <c r="U34" s="9">
        <v>81</v>
      </c>
      <c r="V34" s="9">
        <v>67</v>
      </c>
      <c r="W34" s="9">
        <v>47</v>
      </c>
      <c r="X34" s="9">
        <v>88</v>
      </c>
      <c r="Y34" s="9">
        <v>62</v>
      </c>
    </row>
    <row r="35" spans="2:25" ht="12" customHeight="1">
      <c r="B35" s="12"/>
      <c r="C35" s="13"/>
      <c r="D35" s="14"/>
      <c r="E35" s="8" t="s">
        <v>89</v>
      </c>
      <c r="F35" s="30"/>
      <c r="G35" s="20">
        <v>2</v>
      </c>
      <c r="H35" s="22"/>
      <c r="I35" s="20">
        <v>15</v>
      </c>
      <c r="J35" s="41"/>
      <c r="K35" s="20">
        <f t="shared" si="8"/>
        <v>26</v>
      </c>
      <c r="L35" s="42"/>
      <c r="M35" s="20">
        <v>21</v>
      </c>
      <c r="N35" s="9">
        <v>5</v>
      </c>
      <c r="O35" s="9">
        <v>2</v>
      </c>
      <c r="P35" s="20" t="s">
        <v>114</v>
      </c>
      <c r="Q35" s="9">
        <f>SUM(R35,S35)</f>
        <v>622</v>
      </c>
      <c r="R35" s="9">
        <f>SUM(T35,V35,X35)</f>
        <v>330</v>
      </c>
      <c r="S35" s="9">
        <f>SUM(U35,W35,Y35)</f>
        <v>292</v>
      </c>
      <c r="T35" s="9">
        <v>114</v>
      </c>
      <c r="U35" s="9">
        <v>115</v>
      </c>
      <c r="V35" s="9">
        <v>114</v>
      </c>
      <c r="W35" s="9">
        <v>89</v>
      </c>
      <c r="X35" s="9">
        <v>102</v>
      </c>
      <c r="Y35" s="9">
        <v>88</v>
      </c>
    </row>
    <row r="36" spans="2:25" ht="12" customHeight="1">
      <c r="B36" s="4"/>
      <c r="C36" s="5"/>
      <c r="D36" s="7"/>
      <c r="E36" s="8" t="s">
        <v>33</v>
      </c>
      <c r="F36" s="22"/>
      <c r="G36" s="20">
        <v>3</v>
      </c>
      <c r="H36" s="22"/>
      <c r="I36" s="20">
        <v>30</v>
      </c>
      <c r="J36" s="41"/>
      <c r="K36" s="35">
        <f t="shared" si="8"/>
        <v>50</v>
      </c>
      <c r="L36" s="41"/>
      <c r="M36" s="35">
        <v>42</v>
      </c>
      <c r="N36" s="9">
        <v>8</v>
      </c>
      <c r="O36" s="9">
        <v>3</v>
      </c>
      <c r="P36" s="20" t="s">
        <v>114</v>
      </c>
      <c r="Q36" s="9">
        <f t="shared" si="9"/>
        <v>1340</v>
      </c>
      <c r="R36" s="9">
        <f t="shared" si="13"/>
        <v>691</v>
      </c>
      <c r="S36" s="9">
        <f t="shared" si="13"/>
        <v>649</v>
      </c>
      <c r="T36" s="9">
        <v>267</v>
      </c>
      <c r="U36" s="9">
        <v>247</v>
      </c>
      <c r="V36" s="9">
        <v>198</v>
      </c>
      <c r="W36" s="9">
        <v>176</v>
      </c>
      <c r="X36" s="9">
        <v>226</v>
      </c>
      <c r="Y36" s="9">
        <v>226</v>
      </c>
    </row>
    <row r="37" spans="2:25" ht="12" customHeight="1">
      <c r="B37" s="4"/>
      <c r="C37" s="5"/>
      <c r="D37" s="7"/>
      <c r="E37" s="8" t="s">
        <v>34</v>
      </c>
      <c r="F37" s="22"/>
      <c r="G37" s="20">
        <v>2</v>
      </c>
      <c r="H37" s="22"/>
      <c r="I37" s="20">
        <v>14</v>
      </c>
      <c r="J37" s="41"/>
      <c r="K37" s="20">
        <f t="shared" si="8"/>
        <v>24</v>
      </c>
      <c r="L37" s="41"/>
      <c r="M37" s="20">
        <v>20</v>
      </c>
      <c r="N37" s="9">
        <v>4</v>
      </c>
      <c r="O37" s="9">
        <v>2</v>
      </c>
      <c r="P37" s="20" t="s">
        <v>114</v>
      </c>
      <c r="Q37" s="9">
        <f t="shared" si="9"/>
        <v>491</v>
      </c>
      <c r="R37" s="9">
        <f t="shared" si="13"/>
        <v>252</v>
      </c>
      <c r="S37" s="9">
        <f t="shared" si="13"/>
        <v>239</v>
      </c>
      <c r="T37" s="9">
        <v>104</v>
      </c>
      <c r="U37" s="9">
        <v>96</v>
      </c>
      <c r="V37" s="9">
        <v>66</v>
      </c>
      <c r="W37" s="9">
        <v>59</v>
      </c>
      <c r="X37" s="9">
        <v>82</v>
      </c>
      <c r="Y37" s="9">
        <v>84</v>
      </c>
    </row>
    <row r="38" spans="2:25" ht="12" customHeight="1">
      <c r="B38" s="4"/>
      <c r="C38" s="5"/>
      <c r="D38" s="7"/>
      <c r="E38" s="8" t="s">
        <v>35</v>
      </c>
      <c r="F38" s="22"/>
      <c r="G38" s="20">
        <v>2</v>
      </c>
      <c r="H38" s="22"/>
      <c r="I38" s="20">
        <v>17</v>
      </c>
      <c r="J38" s="41"/>
      <c r="K38" s="35">
        <f t="shared" si="8"/>
        <v>28</v>
      </c>
      <c r="L38" s="41"/>
      <c r="M38" s="35">
        <v>24</v>
      </c>
      <c r="N38" s="9">
        <v>4</v>
      </c>
      <c r="O38" s="9">
        <v>2</v>
      </c>
      <c r="P38" s="20" t="s">
        <v>114</v>
      </c>
      <c r="Q38" s="9">
        <f t="shared" si="9"/>
        <v>763</v>
      </c>
      <c r="R38" s="9">
        <f t="shared" si="13"/>
        <v>379</v>
      </c>
      <c r="S38" s="9">
        <f t="shared" si="13"/>
        <v>384</v>
      </c>
      <c r="T38" s="9">
        <v>142</v>
      </c>
      <c r="U38" s="9">
        <v>144</v>
      </c>
      <c r="V38" s="9">
        <v>106</v>
      </c>
      <c r="W38" s="9">
        <v>118</v>
      </c>
      <c r="X38" s="9">
        <v>131</v>
      </c>
      <c r="Y38" s="9">
        <v>122</v>
      </c>
    </row>
    <row r="39" spans="2:25" ht="12" customHeight="1">
      <c r="B39" s="4"/>
      <c r="C39" s="5"/>
      <c r="D39" s="7"/>
      <c r="E39" s="8" t="s">
        <v>36</v>
      </c>
      <c r="F39" s="27"/>
      <c r="G39" s="29">
        <v>1</v>
      </c>
      <c r="H39" s="22"/>
      <c r="I39" s="20">
        <v>19</v>
      </c>
      <c r="J39" s="41"/>
      <c r="K39" s="20">
        <f t="shared" si="8"/>
        <v>33</v>
      </c>
      <c r="L39" s="41"/>
      <c r="M39" s="20">
        <v>29</v>
      </c>
      <c r="N39" s="9">
        <v>4</v>
      </c>
      <c r="O39" s="9" t="s">
        <v>114</v>
      </c>
      <c r="P39" s="20" t="s">
        <v>114</v>
      </c>
      <c r="Q39" s="9">
        <f t="shared" si="9"/>
        <v>957</v>
      </c>
      <c r="R39" s="9">
        <f t="shared" si="13"/>
        <v>497</v>
      </c>
      <c r="S39" s="9">
        <f t="shared" si="13"/>
        <v>460</v>
      </c>
      <c r="T39" s="9">
        <v>181</v>
      </c>
      <c r="U39" s="9">
        <v>171</v>
      </c>
      <c r="V39" s="9">
        <v>166</v>
      </c>
      <c r="W39" s="9">
        <v>133</v>
      </c>
      <c r="X39" s="9">
        <v>150</v>
      </c>
      <c r="Y39" s="9">
        <v>156</v>
      </c>
    </row>
    <row r="40" spans="2:25" ht="12" customHeight="1">
      <c r="B40" s="12"/>
      <c r="C40" s="13"/>
      <c r="D40" s="56" t="s">
        <v>14</v>
      </c>
      <c r="E40" s="57"/>
      <c r="F40" s="21"/>
      <c r="G40" s="19">
        <f aca="true" t="shared" si="14" ref="G40:Y40">SUM(G41:G46)</f>
        <v>7</v>
      </c>
      <c r="H40" s="21"/>
      <c r="I40" s="19">
        <f t="shared" si="14"/>
        <v>55</v>
      </c>
      <c r="J40" s="40"/>
      <c r="K40" s="36">
        <f t="shared" si="14"/>
        <v>92</v>
      </c>
      <c r="L40" s="41"/>
      <c r="M40" s="26">
        <f t="shared" si="14"/>
        <v>73</v>
      </c>
      <c r="N40" s="17">
        <f t="shared" si="14"/>
        <v>19</v>
      </c>
      <c r="O40" s="10">
        <f t="shared" si="14"/>
        <v>7</v>
      </c>
      <c r="P40" s="19" t="s">
        <v>114</v>
      </c>
      <c r="Q40" s="17">
        <f t="shared" si="14"/>
        <v>2234</v>
      </c>
      <c r="R40" s="17">
        <f t="shared" si="14"/>
        <v>1113</v>
      </c>
      <c r="S40" s="17">
        <f t="shared" si="14"/>
        <v>1121</v>
      </c>
      <c r="T40" s="17">
        <f t="shared" si="14"/>
        <v>439</v>
      </c>
      <c r="U40" s="17">
        <f t="shared" si="14"/>
        <v>392</v>
      </c>
      <c r="V40" s="17">
        <f t="shared" si="14"/>
        <v>318</v>
      </c>
      <c r="W40" s="17">
        <f t="shared" si="14"/>
        <v>345</v>
      </c>
      <c r="X40" s="17">
        <f t="shared" si="14"/>
        <v>356</v>
      </c>
      <c r="Y40" s="10">
        <f t="shared" si="14"/>
        <v>384</v>
      </c>
    </row>
    <row r="41" spans="2:25" ht="12" customHeight="1">
      <c r="B41" s="4"/>
      <c r="C41" s="5"/>
      <c r="D41" s="7"/>
      <c r="E41" s="8" t="s">
        <v>105</v>
      </c>
      <c r="F41" s="28"/>
      <c r="G41" s="31">
        <v>1</v>
      </c>
      <c r="H41" s="22"/>
      <c r="I41" s="20">
        <v>10</v>
      </c>
      <c r="J41" s="41"/>
      <c r="K41" s="20">
        <f t="shared" si="8"/>
        <v>16</v>
      </c>
      <c r="L41" s="41"/>
      <c r="M41" s="20">
        <v>13</v>
      </c>
      <c r="N41" s="9">
        <v>3</v>
      </c>
      <c r="O41" s="9">
        <v>1</v>
      </c>
      <c r="P41" s="20" t="s">
        <v>114</v>
      </c>
      <c r="Q41" s="9">
        <f t="shared" si="9"/>
        <v>419</v>
      </c>
      <c r="R41" s="9">
        <f aca="true" t="shared" si="15" ref="R41:S46">SUM(T41,V41,X41)</f>
        <v>219</v>
      </c>
      <c r="S41" s="9">
        <f t="shared" si="15"/>
        <v>200</v>
      </c>
      <c r="T41" s="9">
        <v>98</v>
      </c>
      <c r="U41" s="9">
        <v>72</v>
      </c>
      <c r="V41" s="9">
        <v>56</v>
      </c>
      <c r="W41" s="9">
        <v>58</v>
      </c>
      <c r="X41" s="9">
        <v>65</v>
      </c>
      <c r="Y41" s="9">
        <v>70</v>
      </c>
    </row>
    <row r="42" spans="2:25" ht="12" customHeight="1">
      <c r="B42" s="4"/>
      <c r="C42" s="5"/>
      <c r="D42" s="7"/>
      <c r="E42" s="8" t="s">
        <v>106</v>
      </c>
      <c r="F42" s="28"/>
      <c r="G42" s="31">
        <v>1</v>
      </c>
      <c r="H42" s="22"/>
      <c r="I42" s="20">
        <v>9</v>
      </c>
      <c r="J42" s="41"/>
      <c r="K42" s="20">
        <f t="shared" si="8"/>
        <v>15</v>
      </c>
      <c r="L42" s="42"/>
      <c r="M42" s="20">
        <v>12</v>
      </c>
      <c r="N42" s="9">
        <v>3</v>
      </c>
      <c r="O42" s="9">
        <v>1</v>
      </c>
      <c r="P42" s="20" t="s">
        <v>114</v>
      </c>
      <c r="Q42" s="9">
        <f>SUM(R42,S42)</f>
        <v>359</v>
      </c>
      <c r="R42" s="9">
        <f t="shared" si="15"/>
        <v>170</v>
      </c>
      <c r="S42" s="9">
        <f t="shared" si="15"/>
        <v>189</v>
      </c>
      <c r="T42" s="9">
        <v>58</v>
      </c>
      <c r="U42" s="9">
        <v>61</v>
      </c>
      <c r="V42" s="9">
        <v>56</v>
      </c>
      <c r="W42" s="9">
        <v>62</v>
      </c>
      <c r="X42" s="9">
        <v>56</v>
      </c>
      <c r="Y42" s="9">
        <v>66</v>
      </c>
    </row>
    <row r="43" spans="2:25" ht="12" customHeight="1">
      <c r="B43" s="4"/>
      <c r="C43" s="5"/>
      <c r="D43" s="7"/>
      <c r="E43" s="8" t="s">
        <v>37</v>
      </c>
      <c r="F43" s="22"/>
      <c r="G43" s="20">
        <v>1</v>
      </c>
      <c r="H43" s="22"/>
      <c r="I43" s="20">
        <v>5</v>
      </c>
      <c r="J43" s="41"/>
      <c r="K43" s="35">
        <f t="shared" si="8"/>
        <v>10</v>
      </c>
      <c r="L43" s="41"/>
      <c r="M43" s="35">
        <v>8</v>
      </c>
      <c r="N43" s="9">
        <v>2</v>
      </c>
      <c r="O43" s="9">
        <v>1</v>
      </c>
      <c r="P43" s="20" t="s">
        <v>114</v>
      </c>
      <c r="Q43" s="9">
        <f t="shared" si="9"/>
        <v>168</v>
      </c>
      <c r="R43" s="9">
        <f t="shared" si="15"/>
        <v>87</v>
      </c>
      <c r="S43" s="9">
        <f t="shared" si="15"/>
        <v>81</v>
      </c>
      <c r="T43" s="9">
        <v>29</v>
      </c>
      <c r="U43" s="9">
        <v>31</v>
      </c>
      <c r="V43" s="9">
        <v>32</v>
      </c>
      <c r="W43" s="9">
        <v>24</v>
      </c>
      <c r="X43" s="9">
        <v>26</v>
      </c>
      <c r="Y43" s="9">
        <v>26</v>
      </c>
    </row>
    <row r="44" spans="2:25" ht="12" customHeight="1">
      <c r="B44" s="4"/>
      <c r="C44" s="5"/>
      <c r="D44" s="7"/>
      <c r="E44" s="8" t="s">
        <v>38</v>
      </c>
      <c r="F44" s="22"/>
      <c r="G44" s="20">
        <v>1</v>
      </c>
      <c r="H44" s="22"/>
      <c r="I44" s="20">
        <v>6</v>
      </c>
      <c r="J44" s="41"/>
      <c r="K44" s="20">
        <f t="shared" si="8"/>
        <v>11</v>
      </c>
      <c r="L44" s="41"/>
      <c r="M44" s="20">
        <v>9</v>
      </c>
      <c r="N44" s="9">
        <v>2</v>
      </c>
      <c r="O44" s="9">
        <v>1</v>
      </c>
      <c r="P44" s="20" t="s">
        <v>114</v>
      </c>
      <c r="Q44" s="9">
        <f t="shared" si="9"/>
        <v>219</v>
      </c>
      <c r="R44" s="9">
        <f t="shared" si="15"/>
        <v>106</v>
      </c>
      <c r="S44" s="9">
        <f t="shared" si="15"/>
        <v>113</v>
      </c>
      <c r="T44" s="9">
        <v>37</v>
      </c>
      <c r="U44" s="9">
        <v>41</v>
      </c>
      <c r="V44" s="9">
        <v>36</v>
      </c>
      <c r="W44" s="9">
        <v>40</v>
      </c>
      <c r="X44" s="9">
        <v>33</v>
      </c>
      <c r="Y44" s="9">
        <v>32</v>
      </c>
    </row>
    <row r="45" spans="2:25" ht="12" customHeight="1">
      <c r="B45" s="4"/>
      <c r="C45" s="5"/>
      <c r="D45" s="7"/>
      <c r="E45" s="8" t="s">
        <v>107</v>
      </c>
      <c r="F45" s="22"/>
      <c r="G45" s="20">
        <v>1</v>
      </c>
      <c r="H45" s="22"/>
      <c r="I45" s="20">
        <v>10</v>
      </c>
      <c r="J45" s="41"/>
      <c r="K45" s="35">
        <f t="shared" si="8"/>
        <v>15</v>
      </c>
      <c r="L45" s="41"/>
      <c r="M45" s="35">
        <v>11</v>
      </c>
      <c r="N45" s="9">
        <v>4</v>
      </c>
      <c r="O45" s="9">
        <v>1</v>
      </c>
      <c r="P45" s="20" t="s">
        <v>114</v>
      </c>
      <c r="Q45" s="9">
        <f t="shared" si="9"/>
        <v>466</v>
      </c>
      <c r="R45" s="9">
        <f t="shared" si="15"/>
        <v>225</v>
      </c>
      <c r="S45" s="9">
        <f t="shared" si="15"/>
        <v>241</v>
      </c>
      <c r="T45" s="9">
        <v>87</v>
      </c>
      <c r="U45" s="9">
        <v>82</v>
      </c>
      <c r="V45" s="9">
        <v>67</v>
      </c>
      <c r="W45" s="9">
        <v>74</v>
      </c>
      <c r="X45" s="9">
        <v>71</v>
      </c>
      <c r="Y45" s="9">
        <v>85</v>
      </c>
    </row>
    <row r="46" spans="2:25" ht="12" customHeight="1">
      <c r="B46" s="4"/>
      <c r="C46" s="5"/>
      <c r="D46" s="7"/>
      <c r="E46" s="8" t="s">
        <v>90</v>
      </c>
      <c r="F46" s="27"/>
      <c r="G46" s="29">
        <v>2</v>
      </c>
      <c r="H46" s="22"/>
      <c r="I46" s="20">
        <v>15</v>
      </c>
      <c r="J46" s="41"/>
      <c r="K46" s="20">
        <f t="shared" si="8"/>
        <v>25</v>
      </c>
      <c r="L46" s="41"/>
      <c r="M46" s="20">
        <v>20</v>
      </c>
      <c r="N46" s="9">
        <v>5</v>
      </c>
      <c r="O46" s="9">
        <v>2</v>
      </c>
      <c r="P46" s="20" t="s">
        <v>114</v>
      </c>
      <c r="Q46" s="9">
        <f t="shared" si="9"/>
        <v>603</v>
      </c>
      <c r="R46" s="9">
        <f t="shared" si="15"/>
        <v>306</v>
      </c>
      <c r="S46" s="9">
        <f t="shared" si="15"/>
        <v>297</v>
      </c>
      <c r="T46" s="9">
        <v>130</v>
      </c>
      <c r="U46" s="9">
        <v>105</v>
      </c>
      <c r="V46" s="9">
        <v>71</v>
      </c>
      <c r="W46" s="9">
        <v>87</v>
      </c>
      <c r="X46" s="9">
        <v>105</v>
      </c>
      <c r="Y46" s="9">
        <v>105</v>
      </c>
    </row>
    <row r="47" spans="2:25" ht="12" customHeight="1">
      <c r="B47" s="12"/>
      <c r="C47" s="13"/>
      <c r="D47" s="56" t="s">
        <v>15</v>
      </c>
      <c r="E47" s="57"/>
      <c r="F47" s="21">
        <f aca="true" t="shared" si="16" ref="F47:Y47">SUM(F48:F53)</f>
        <v>1</v>
      </c>
      <c r="G47" s="19">
        <f t="shared" si="16"/>
        <v>12</v>
      </c>
      <c r="H47" s="21"/>
      <c r="I47" s="19">
        <f t="shared" si="16"/>
        <v>86</v>
      </c>
      <c r="J47" s="40"/>
      <c r="K47" s="36">
        <f t="shared" si="16"/>
        <v>152</v>
      </c>
      <c r="L47" s="41"/>
      <c r="M47" s="26">
        <f t="shared" si="16"/>
        <v>123</v>
      </c>
      <c r="N47" s="17">
        <f t="shared" si="16"/>
        <v>29</v>
      </c>
      <c r="O47" s="10">
        <f t="shared" si="16"/>
        <v>8</v>
      </c>
      <c r="P47" s="19" t="s">
        <v>114</v>
      </c>
      <c r="Q47" s="17">
        <f t="shared" si="16"/>
        <v>3427</v>
      </c>
      <c r="R47" s="17">
        <f t="shared" si="16"/>
        <v>1796</v>
      </c>
      <c r="S47" s="17">
        <f t="shared" si="16"/>
        <v>1631</v>
      </c>
      <c r="T47" s="17">
        <f t="shared" si="16"/>
        <v>734</v>
      </c>
      <c r="U47" s="17">
        <f t="shared" si="16"/>
        <v>619</v>
      </c>
      <c r="V47" s="17">
        <f t="shared" si="16"/>
        <v>462</v>
      </c>
      <c r="W47" s="17">
        <f t="shared" si="16"/>
        <v>435</v>
      </c>
      <c r="X47" s="17">
        <f t="shared" si="16"/>
        <v>600</v>
      </c>
      <c r="Y47" s="10">
        <f t="shared" si="16"/>
        <v>577</v>
      </c>
    </row>
    <row r="48" spans="2:25" ht="12" customHeight="1">
      <c r="B48" s="4"/>
      <c r="C48" s="5"/>
      <c r="D48" s="7"/>
      <c r="E48" s="8" t="s">
        <v>39</v>
      </c>
      <c r="F48" s="28"/>
      <c r="G48" s="31">
        <v>1</v>
      </c>
      <c r="H48" s="22"/>
      <c r="I48" s="20">
        <v>16</v>
      </c>
      <c r="J48" s="41"/>
      <c r="K48" s="20">
        <f t="shared" si="8"/>
        <v>25</v>
      </c>
      <c r="L48" s="41"/>
      <c r="M48" s="20">
        <v>19</v>
      </c>
      <c r="N48" s="9">
        <v>6</v>
      </c>
      <c r="O48" s="9" t="s">
        <v>114</v>
      </c>
      <c r="P48" s="20" t="s">
        <v>114</v>
      </c>
      <c r="Q48" s="9">
        <f t="shared" si="9"/>
        <v>735</v>
      </c>
      <c r="R48" s="9">
        <f aca="true" t="shared" si="17" ref="R48:R53">SUM(T48,V48,X48)</f>
        <v>360</v>
      </c>
      <c r="S48" s="9">
        <f aca="true" t="shared" si="18" ref="S48:S53">SUM(U48,W48,Y48)</f>
        <v>375</v>
      </c>
      <c r="T48" s="9">
        <v>142</v>
      </c>
      <c r="U48" s="9">
        <v>143</v>
      </c>
      <c r="V48" s="9">
        <v>90</v>
      </c>
      <c r="W48" s="9">
        <v>93</v>
      </c>
      <c r="X48" s="9">
        <v>128</v>
      </c>
      <c r="Y48" s="9">
        <v>139</v>
      </c>
    </row>
    <row r="49" spans="2:25" ht="12" customHeight="1">
      <c r="B49" s="4"/>
      <c r="C49" s="5"/>
      <c r="D49" s="7"/>
      <c r="E49" s="8" t="s">
        <v>40</v>
      </c>
      <c r="F49" s="22"/>
      <c r="G49" s="20">
        <v>3</v>
      </c>
      <c r="H49" s="22"/>
      <c r="I49" s="20">
        <v>19</v>
      </c>
      <c r="J49" s="41"/>
      <c r="K49" s="35">
        <f t="shared" si="8"/>
        <v>35</v>
      </c>
      <c r="L49" s="41"/>
      <c r="M49" s="35">
        <v>28</v>
      </c>
      <c r="N49" s="9">
        <v>7</v>
      </c>
      <c r="O49" s="9">
        <v>2</v>
      </c>
      <c r="P49" s="20" t="s">
        <v>114</v>
      </c>
      <c r="Q49" s="9">
        <f t="shared" si="9"/>
        <v>735</v>
      </c>
      <c r="R49" s="9">
        <f t="shared" si="17"/>
        <v>398</v>
      </c>
      <c r="S49" s="9">
        <f t="shared" si="18"/>
        <v>337</v>
      </c>
      <c r="T49" s="9">
        <v>157</v>
      </c>
      <c r="U49" s="9">
        <v>116</v>
      </c>
      <c r="V49" s="9">
        <v>98</v>
      </c>
      <c r="W49" s="9">
        <v>99</v>
      </c>
      <c r="X49" s="9">
        <v>143</v>
      </c>
      <c r="Y49" s="9">
        <v>122</v>
      </c>
    </row>
    <row r="50" spans="2:25" ht="12" customHeight="1">
      <c r="B50" s="4"/>
      <c r="C50" s="5"/>
      <c r="D50" s="7"/>
      <c r="E50" s="8" t="s">
        <v>41</v>
      </c>
      <c r="F50" s="22"/>
      <c r="G50" s="20">
        <v>4</v>
      </c>
      <c r="H50" s="22"/>
      <c r="I50" s="20">
        <v>29</v>
      </c>
      <c r="J50" s="41"/>
      <c r="K50" s="20">
        <f t="shared" si="8"/>
        <v>52</v>
      </c>
      <c r="L50" s="41"/>
      <c r="M50" s="20">
        <v>40</v>
      </c>
      <c r="N50" s="9">
        <v>12</v>
      </c>
      <c r="O50" s="9">
        <v>4</v>
      </c>
      <c r="P50" s="20" t="s">
        <v>114</v>
      </c>
      <c r="Q50" s="9">
        <f t="shared" si="9"/>
        <v>1220</v>
      </c>
      <c r="R50" s="9">
        <f t="shared" si="17"/>
        <v>656</v>
      </c>
      <c r="S50" s="9">
        <f t="shared" si="18"/>
        <v>564</v>
      </c>
      <c r="T50" s="9">
        <v>285</v>
      </c>
      <c r="U50" s="9">
        <v>222</v>
      </c>
      <c r="V50" s="9">
        <v>175</v>
      </c>
      <c r="W50" s="9">
        <v>145</v>
      </c>
      <c r="X50" s="9">
        <v>196</v>
      </c>
      <c r="Y50" s="9">
        <v>197</v>
      </c>
    </row>
    <row r="51" spans="2:25" ht="12" customHeight="1">
      <c r="B51" s="4"/>
      <c r="C51" s="5"/>
      <c r="D51" s="7"/>
      <c r="E51" s="8" t="s">
        <v>42</v>
      </c>
      <c r="F51" s="22"/>
      <c r="G51" s="20">
        <v>1</v>
      </c>
      <c r="H51" s="22"/>
      <c r="I51" s="20">
        <v>9</v>
      </c>
      <c r="J51" s="41"/>
      <c r="K51" s="35">
        <f t="shared" si="8"/>
        <v>15</v>
      </c>
      <c r="L51" s="41"/>
      <c r="M51" s="31">
        <v>13</v>
      </c>
      <c r="N51" s="9">
        <v>2</v>
      </c>
      <c r="O51" s="9" t="s">
        <v>114</v>
      </c>
      <c r="P51" s="20" t="s">
        <v>114</v>
      </c>
      <c r="Q51" s="9">
        <f t="shared" si="9"/>
        <v>345</v>
      </c>
      <c r="R51" s="9">
        <f t="shared" si="17"/>
        <v>179</v>
      </c>
      <c r="S51" s="9">
        <f t="shared" si="18"/>
        <v>166</v>
      </c>
      <c r="T51" s="9">
        <v>72</v>
      </c>
      <c r="U51" s="9">
        <v>58</v>
      </c>
      <c r="V51" s="9">
        <v>45</v>
      </c>
      <c r="W51" s="9">
        <v>56</v>
      </c>
      <c r="X51" s="9">
        <v>62</v>
      </c>
      <c r="Y51" s="9">
        <v>52</v>
      </c>
    </row>
    <row r="52" spans="2:25" ht="12" customHeight="1">
      <c r="B52" s="4"/>
      <c r="C52" s="5"/>
      <c r="D52" s="7"/>
      <c r="E52" s="8" t="s">
        <v>43</v>
      </c>
      <c r="F52" s="22"/>
      <c r="G52" s="20">
        <v>1</v>
      </c>
      <c r="H52" s="22"/>
      <c r="I52" s="20">
        <v>5</v>
      </c>
      <c r="J52" s="41"/>
      <c r="K52" s="20">
        <f t="shared" si="8"/>
        <v>7</v>
      </c>
      <c r="L52" s="41"/>
      <c r="M52" s="20">
        <v>6</v>
      </c>
      <c r="N52" s="9">
        <v>1</v>
      </c>
      <c r="O52" s="9">
        <v>1</v>
      </c>
      <c r="P52" s="20" t="s">
        <v>114</v>
      </c>
      <c r="Q52" s="9">
        <f t="shared" si="9"/>
        <v>143</v>
      </c>
      <c r="R52" s="9">
        <f t="shared" si="17"/>
        <v>69</v>
      </c>
      <c r="S52" s="9">
        <f t="shared" si="18"/>
        <v>74</v>
      </c>
      <c r="T52" s="9">
        <v>28</v>
      </c>
      <c r="U52" s="9">
        <v>30</v>
      </c>
      <c r="V52" s="9">
        <v>14</v>
      </c>
      <c r="W52" s="9">
        <v>17</v>
      </c>
      <c r="X52" s="9">
        <v>27</v>
      </c>
      <c r="Y52" s="9">
        <v>27</v>
      </c>
    </row>
    <row r="53" spans="2:25" ht="12" customHeight="1">
      <c r="B53" s="4"/>
      <c r="C53" s="5"/>
      <c r="D53" s="7"/>
      <c r="E53" s="8" t="s">
        <v>44</v>
      </c>
      <c r="F53" s="27">
        <v>1</v>
      </c>
      <c r="G53" s="29">
        <v>2</v>
      </c>
      <c r="H53" s="22"/>
      <c r="I53" s="20">
        <v>8</v>
      </c>
      <c r="J53" s="41"/>
      <c r="K53" s="35">
        <f t="shared" si="8"/>
        <v>18</v>
      </c>
      <c r="L53" s="41"/>
      <c r="M53" s="20">
        <v>17</v>
      </c>
      <c r="N53" s="9">
        <v>1</v>
      </c>
      <c r="O53" s="9">
        <v>1</v>
      </c>
      <c r="P53" s="20" t="s">
        <v>114</v>
      </c>
      <c r="Q53" s="9">
        <f t="shared" si="9"/>
        <v>249</v>
      </c>
      <c r="R53" s="9">
        <f t="shared" si="17"/>
        <v>134</v>
      </c>
      <c r="S53" s="9">
        <f t="shared" si="18"/>
        <v>115</v>
      </c>
      <c r="T53" s="9">
        <v>50</v>
      </c>
      <c r="U53" s="9">
        <v>50</v>
      </c>
      <c r="V53" s="9">
        <v>40</v>
      </c>
      <c r="W53" s="9">
        <v>25</v>
      </c>
      <c r="X53" s="9">
        <v>44</v>
      </c>
      <c r="Y53" s="9">
        <v>40</v>
      </c>
    </row>
    <row r="54" spans="2:25" ht="12" customHeight="1">
      <c r="B54" s="12"/>
      <c r="C54" s="13"/>
      <c r="D54" s="56" t="s">
        <v>16</v>
      </c>
      <c r="E54" s="57"/>
      <c r="F54" s="21"/>
      <c r="G54" s="19">
        <f aca="true" t="shared" si="19" ref="G54:Y54">SUM(G55:G59)</f>
        <v>25</v>
      </c>
      <c r="H54" s="23"/>
      <c r="I54" s="19">
        <f t="shared" si="19"/>
        <v>87</v>
      </c>
      <c r="J54" s="40"/>
      <c r="K54" s="19">
        <f t="shared" si="19"/>
        <v>155</v>
      </c>
      <c r="L54" s="41"/>
      <c r="M54" s="23">
        <f t="shared" si="19"/>
        <v>121</v>
      </c>
      <c r="N54" s="10">
        <f t="shared" si="19"/>
        <v>34</v>
      </c>
      <c r="O54" s="10">
        <f t="shared" si="19"/>
        <v>15</v>
      </c>
      <c r="P54" s="19" t="s">
        <v>114</v>
      </c>
      <c r="Q54" s="17">
        <f t="shared" si="19"/>
        <v>3335</v>
      </c>
      <c r="R54" s="17">
        <f t="shared" si="19"/>
        <v>1697</v>
      </c>
      <c r="S54" s="17">
        <f t="shared" si="19"/>
        <v>1638</v>
      </c>
      <c r="T54" s="17">
        <f t="shared" si="19"/>
        <v>633</v>
      </c>
      <c r="U54" s="17">
        <f t="shared" si="19"/>
        <v>641</v>
      </c>
      <c r="V54" s="17">
        <f t="shared" si="19"/>
        <v>493</v>
      </c>
      <c r="W54" s="17">
        <f t="shared" si="19"/>
        <v>469</v>
      </c>
      <c r="X54" s="17">
        <f t="shared" si="19"/>
        <v>571</v>
      </c>
      <c r="Y54" s="10">
        <f t="shared" si="19"/>
        <v>528</v>
      </c>
    </row>
    <row r="55" spans="2:25" ht="12" customHeight="1">
      <c r="B55" s="4"/>
      <c r="C55" s="5"/>
      <c r="D55" s="7"/>
      <c r="E55" s="8" t="s">
        <v>108</v>
      </c>
      <c r="F55" s="28"/>
      <c r="G55" s="31">
        <v>11</v>
      </c>
      <c r="H55" s="33"/>
      <c r="I55" s="20">
        <v>6</v>
      </c>
      <c r="J55" s="41"/>
      <c r="K55" s="35">
        <f t="shared" si="8"/>
        <v>10</v>
      </c>
      <c r="L55" s="41"/>
      <c r="M55" s="20">
        <v>7</v>
      </c>
      <c r="N55" s="9">
        <v>3</v>
      </c>
      <c r="O55" s="9">
        <v>1</v>
      </c>
      <c r="P55" s="20" t="s">
        <v>114</v>
      </c>
      <c r="Q55" s="9">
        <f t="shared" si="9"/>
        <v>214</v>
      </c>
      <c r="R55" s="9">
        <f aca="true" t="shared" si="20" ref="R55:S59">SUM(T55,V55,X55)</f>
        <v>106</v>
      </c>
      <c r="S55" s="9">
        <f t="shared" si="20"/>
        <v>108</v>
      </c>
      <c r="T55" s="9">
        <v>40</v>
      </c>
      <c r="U55" s="9">
        <v>53</v>
      </c>
      <c r="V55" s="9">
        <v>30</v>
      </c>
      <c r="W55" s="9">
        <v>31</v>
      </c>
      <c r="X55" s="9">
        <v>36</v>
      </c>
      <c r="Y55" s="9">
        <v>24</v>
      </c>
    </row>
    <row r="56" spans="2:25" ht="12" customHeight="1">
      <c r="B56" s="4"/>
      <c r="C56" s="5"/>
      <c r="D56" s="7"/>
      <c r="E56" s="8" t="s">
        <v>45</v>
      </c>
      <c r="F56" s="28"/>
      <c r="G56" s="31">
        <v>2</v>
      </c>
      <c r="H56" s="33"/>
      <c r="I56" s="20">
        <v>9</v>
      </c>
      <c r="J56" s="41"/>
      <c r="K56" s="20">
        <f t="shared" si="8"/>
        <v>17</v>
      </c>
      <c r="L56" s="41"/>
      <c r="M56" s="20">
        <v>13</v>
      </c>
      <c r="N56" s="9">
        <v>4</v>
      </c>
      <c r="O56" s="9">
        <v>2</v>
      </c>
      <c r="P56" s="20" t="s">
        <v>114</v>
      </c>
      <c r="Q56" s="9">
        <f>SUM(R56,S56)</f>
        <v>364</v>
      </c>
      <c r="R56" s="9">
        <f t="shared" si="20"/>
        <v>170</v>
      </c>
      <c r="S56" s="9">
        <f t="shared" si="20"/>
        <v>194</v>
      </c>
      <c r="T56" s="9">
        <v>71</v>
      </c>
      <c r="U56" s="9">
        <v>82</v>
      </c>
      <c r="V56" s="9">
        <v>50</v>
      </c>
      <c r="W56" s="9">
        <v>49</v>
      </c>
      <c r="X56" s="9">
        <v>49</v>
      </c>
      <c r="Y56" s="9">
        <v>63</v>
      </c>
    </row>
    <row r="57" spans="2:25" ht="12" customHeight="1">
      <c r="B57" s="4"/>
      <c r="C57" s="5"/>
      <c r="D57" s="7"/>
      <c r="E57" s="8" t="s">
        <v>46</v>
      </c>
      <c r="F57" s="22"/>
      <c r="G57" s="20">
        <v>5</v>
      </c>
      <c r="H57" s="23"/>
      <c r="I57" s="20">
        <v>32</v>
      </c>
      <c r="J57" s="41"/>
      <c r="K57" s="20">
        <f t="shared" si="8"/>
        <v>54</v>
      </c>
      <c r="L57" s="41"/>
      <c r="M57" s="20">
        <v>44</v>
      </c>
      <c r="N57" s="9">
        <v>10</v>
      </c>
      <c r="O57" s="9">
        <v>5</v>
      </c>
      <c r="P57" s="20" t="s">
        <v>114</v>
      </c>
      <c r="Q57" s="9">
        <f t="shared" si="9"/>
        <v>1231</v>
      </c>
      <c r="R57" s="9">
        <f t="shared" si="20"/>
        <v>659</v>
      </c>
      <c r="S57" s="9">
        <f t="shared" si="20"/>
        <v>572</v>
      </c>
      <c r="T57" s="9">
        <v>237</v>
      </c>
      <c r="U57" s="9">
        <v>228</v>
      </c>
      <c r="V57" s="9">
        <v>179</v>
      </c>
      <c r="W57" s="9">
        <v>156</v>
      </c>
      <c r="X57" s="9">
        <v>243</v>
      </c>
      <c r="Y57" s="9">
        <v>188</v>
      </c>
    </row>
    <row r="58" spans="2:25" ht="12" customHeight="1">
      <c r="B58" s="4"/>
      <c r="C58" s="5"/>
      <c r="D58" s="7"/>
      <c r="E58" s="8" t="s">
        <v>47</v>
      </c>
      <c r="F58" s="22"/>
      <c r="G58" s="20">
        <v>3</v>
      </c>
      <c r="H58" s="23"/>
      <c r="I58" s="20">
        <v>15</v>
      </c>
      <c r="J58" s="41"/>
      <c r="K58" s="35">
        <f t="shared" si="8"/>
        <v>30</v>
      </c>
      <c r="L58" s="41"/>
      <c r="M58" s="20">
        <v>23</v>
      </c>
      <c r="N58" s="9">
        <v>7</v>
      </c>
      <c r="O58" s="9">
        <v>3</v>
      </c>
      <c r="P58" s="20" t="s">
        <v>114</v>
      </c>
      <c r="Q58" s="9">
        <f t="shared" si="9"/>
        <v>547</v>
      </c>
      <c r="R58" s="9">
        <f t="shared" si="20"/>
        <v>272</v>
      </c>
      <c r="S58" s="9">
        <f t="shared" si="20"/>
        <v>275</v>
      </c>
      <c r="T58" s="9">
        <v>91</v>
      </c>
      <c r="U58" s="9">
        <v>97</v>
      </c>
      <c r="V58" s="9">
        <v>98</v>
      </c>
      <c r="W58" s="9">
        <v>87</v>
      </c>
      <c r="X58" s="9">
        <v>83</v>
      </c>
      <c r="Y58" s="9">
        <v>91</v>
      </c>
    </row>
    <row r="59" spans="2:25" ht="12" customHeight="1">
      <c r="B59" s="4"/>
      <c r="C59" s="5"/>
      <c r="D59" s="7"/>
      <c r="E59" s="8" t="s">
        <v>48</v>
      </c>
      <c r="F59" s="27"/>
      <c r="G59" s="29">
        <v>4</v>
      </c>
      <c r="H59" s="32"/>
      <c r="I59" s="20">
        <v>25</v>
      </c>
      <c r="J59" s="41"/>
      <c r="K59" s="20">
        <f t="shared" si="8"/>
        <v>44</v>
      </c>
      <c r="L59" s="41"/>
      <c r="M59" s="20">
        <v>34</v>
      </c>
      <c r="N59" s="9">
        <v>10</v>
      </c>
      <c r="O59" s="9">
        <v>4</v>
      </c>
      <c r="P59" s="20" t="s">
        <v>114</v>
      </c>
      <c r="Q59" s="9">
        <f t="shared" si="9"/>
        <v>979</v>
      </c>
      <c r="R59" s="9">
        <f t="shared" si="20"/>
        <v>490</v>
      </c>
      <c r="S59" s="9">
        <f t="shared" si="20"/>
        <v>489</v>
      </c>
      <c r="T59" s="9">
        <v>194</v>
      </c>
      <c r="U59" s="9">
        <v>181</v>
      </c>
      <c r="V59" s="9">
        <v>136</v>
      </c>
      <c r="W59" s="9">
        <v>146</v>
      </c>
      <c r="X59" s="9">
        <v>160</v>
      </c>
      <c r="Y59" s="9">
        <v>162</v>
      </c>
    </row>
    <row r="60" spans="2:25" ht="12" customHeight="1">
      <c r="B60" s="12"/>
      <c r="C60" s="13"/>
      <c r="D60" s="56" t="s">
        <v>17</v>
      </c>
      <c r="E60" s="57"/>
      <c r="F60" s="21"/>
      <c r="G60" s="19">
        <f aca="true" t="shared" si="21" ref="G60:Y60">SUM(G61)</f>
        <v>6</v>
      </c>
      <c r="H60" s="21"/>
      <c r="I60" s="19">
        <f t="shared" si="21"/>
        <v>36</v>
      </c>
      <c r="J60" s="40"/>
      <c r="K60" s="36">
        <f t="shared" si="21"/>
        <v>64</v>
      </c>
      <c r="L60" s="41"/>
      <c r="M60" s="23">
        <f t="shared" si="21"/>
        <v>56</v>
      </c>
      <c r="N60" s="17">
        <f t="shared" si="21"/>
        <v>8</v>
      </c>
      <c r="O60" s="10">
        <f t="shared" si="21"/>
        <v>5</v>
      </c>
      <c r="P60" s="19">
        <f t="shared" si="21"/>
        <v>1</v>
      </c>
      <c r="Q60" s="17">
        <f t="shared" si="21"/>
        <v>1407</v>
      </c>
      <c r="R60" s="17">
        <f t="shared" si="21"/>
        <v>721</v>
      </c>
      <c r="S60" s="17">
        <f t="shared" si="21"/>
        <v>686</v>
      </c>
      <c r="T60" s="17">
        <f t="shared" si="21"/>
        <v>280</v>
      </c>
      <c r="U60" s="17">
        <f t="shared" si="21"/>
        <v>253</v>
      </c>
      <c r="V60" s="17">
        <f t="shared" si="21"/>
        <v>199</v>
      </c>
      <c r="W60" s="17">
        <f t="shared" si="21"/>
        <v>181</v>
      </c>
      <c r="X60" s="17">
        <f t="shared" si="21"/>
        <v>242</v>
      </c>
      <c r="Y60" s="10">
        <f t="shared" si="21"/>
        <v>252</v>
      </c>
    </row>
    <row r="61" spans="2:25" ht="12" customHeight="1">
      <c r="B61" s="4"/>
      <c r="C61" s="5"/>
      <c r="D61" s="7"/>
      <c r="E61" s="8" t="s">
        <v>49</v>
      </c>
      <c r="F61" s="34"/>
      <c r="G61" s="35">
        <v>6</v>
      </c>
      <c r="H61" s="28"/>
      <c r="I61" s="20">
        <v>36</v>
      </c>
      <c r="J61" s="41"/>
      <c r="K61" s="20">
        <f t="shared" si="8"/>
        <v>64</v>
      </c>
      <c r="L61" s="41"/>
      <c r="M61" s="20">
        <v>56</v>
      </c>
      <c r="N61" s="9">
        <v>8</v>
      </c>
      <c r="O61" s="9">
        <v>5</v>
      </c>
      <c r="P61" s="20">
        <v>1</v>
      </c>
      <c r="Q61" s="9">
        <f t="shared" si="9"/>
        <v>1407</v>
      </c>
      <c r="R61" s="9">
        <f>SUM(T61,V61,X61)</f>
        <v>721</v>
      </c>
      <c r="S61" s="9">
        <f>SUM(U61,W61,Y61)</f>
        <v>686</v>
      </c>
      <c r="T61" s="9">
        <v>280</v>
      </c>
      <c r="U61" s="9">
        <v>253</v>
      </c>
      <c r="V61" s="9">
        <v>199</v>
      </c>
      <c r="W61" s="9">
        <v>181</v>
      </c>
      <c r="X61" s="9">
        <v>242</v>
      </c>
      <c r="Y61" s="9">
        <v>252</v>
      </c>
    </row>
    <row r="62" spans="2:25" ht="12" customHeight="1">
      <c r="B62" s="12"/>
      <c r="C62" s="13"/>
      <c r="D62" s="56" t="s">
        <v>18</v>
      </c>
      <c r="E62" s="57"/>
      <c r="F62" s="21">
        <f aca="true" t="shared" si="22" ref="F62:Y62">SUM(F63:F70)</f>
        <v>2</v>
      </c>
      <c r="G62" s="19">
        <f t="shared" si="22"/>
        <v>21</v>
      </c>
      <c r="H62" s="21">
        <f t="shared" si="22"/>
        <v>1</v>
      </c>
      <c r="I62" s="19">
        <f t="shared" si="22"/>
        <v>131</v>
      </c>
      <c r="J62" s="40">
        <v>6</v>
      </c>
      <c r="K62" s="36">
        <f t="shared" si="22"/>
        <v>223</v>
      </c>
      <c r="L62" s="40">
        <v>6</v>
      </c>
      <c r="M62" s="32">
        <f t="shared" si="22"/>
        <v>188</v>
      </c>
      <c r="N62" s="17">
        <f t="shared" si="22"/>
        <v>35</v>
      </c>
      <c r="O62" s="10">
        <f t="shared" si="22"/>
        <v>16</v>
      </c>
      <c r="P62" s="19">
        <f t="shared" si="22"/>
        <v>2</v>
      </c>
      <c r="Q62" s="17">
        <f t="shared" si="22"/>
        <v>4989</v>
      </c>
      <c r="R62" s="17">
        <f t="shared" si="22"/>
        <v>2531</v>
      </c>
      <c r="S62" s="17">
        <f t="shared" si="22"/>
        <v>2458</v>
      </c>
      <c r="T62" s="17">
        <f t="shared" si="22"/>
        <v>918</v>
      </c>
      <c r="U62" s="17">
        <f t="shared" si="22"/>
        <v>914</v>
      </c>
      <c r="V62" s="17">
        <f t="shared" si="22"/>
        <v>708</v>
      </c>
      <c r="W62" s="17">
        <f t="shared" si="22"/>
        <v>675</v>
      </c>
      <c r="X62" s="17">
        <f t="shared" si="22"/>
        <v>905</v>
      </c>
      <c r="Y62" s="10">
        <f t="shared" si="22"/>
        <v>869</v>
      </c>
    </row>
    <row r="63" spans="2:25" ht="12" customHeight="1">
      <c r="B63" s="4"/>
      <c r="C63" s="5"/>
      <c r="D63" s="7"/>
      <c r="E63" s="8" t="s">
        <v>50</v>
      </c>
      <c r="F63" s="28"/>
      <c r="G63" s="31">
        <v>5</v>
      </c>
      <c r="H63" s="28"/>
      <c r="I63" s="20">
        <v>33</v>
      </c>
      <c r="J63" s="42">
        <v>1</v>
      </c>
      <c r="K63" s="20">
        <f t="shared" si="8"/>
        <v>60</v>
      </c>
      <c r="L63" s="41">
        <v>1</v>
      </c>
      <c r="M63" s="20">
        <v>53</v>
      </c>
      <c r="N63" s="9">
        <v>7</v>
      </c>
      <c r="O63" s="9">
        <v>3</v>
      </c>
      <c r="P63" s="20">
        <v>1</v>
      </c>
      <c r="Q63" s="9">
        <f t="shared" si="9"/>
        <v>1347</v>
      </c>
      <c r="R63" s="9">
        <f aca="true" t="shared" si="23" ref="R63:R70">SUM(T63,V63,X63)</f>
        <v>691</v>
      </c>
      <c r="S63" s="9">
        <f aca="true" t="shared" si="24" ref="S63:S70">SUM(U63,W63,Y63)</f>
        <v>656</v>
      </c>
      <c r="T63" s="9">
        <v>267</v>
      </c>
      <c r="U63" s="9">
        <v>227</v>
      </c>
      <c r="V63" s="9">
        <v>191</v>
      </c>
      <c r="W63" s="9">
        <v>175</v>
      </c>
      <c r="X63" s="9">
        <v>233</v>
      </c>
      <c r="Y63" s="9">
        <v>254</v>
      </c>
    </row>
    <row r="64" spans="2:25" ht="12" customHeight="1">
      <c r="B64" s="4"/>
      <c r="C64" s="5"/>
      <c r="D64" s="7"/>
      <c r="E64" s="8" t="s">
        <v>51</v>
      </c>
      <c r="F64" s="22"/>
      <c r="G64" s="20">
        <v>1</v>
      </c>
      <c r="H64" s="28"/>
      <c r="I64" s="20">
        <v>6</v>
      </c>
      <c r="J64" s="41"/>
      <c r="K64" s="35">
        <f t="shared" si="8"/>
        <v>10</v>
      </c>
      <c r="L64" s="41"/>
      <c r="M64" s="31">
        <v>8</v>
      </c>
      <c r="N64" s="9">
        <v>2</v>
      </c>
      <c r="O64" s="9">
        <v>1</v>
      </c>
      <c r="P64" s="20" t="s">
        <v>114</v>
      </c>
      <c r="Q64" s="9">
        <f t="shared" si="9"/>
        <v>194</v>
      </c>
      <c r="R64" s="9">
        <f t="shared" si="23"/>
        <v>93</v>
      </c>
      <c r="S64" s="9">
        <f t="shared" si="24"/>
        <v>101</v>
      </c>
      <c r="T64" s="9">
        <v>21</v>
      </c>
      <c r="U64" s="9">
        <v>38</v>
      </c>
      <c r="V64" s="9">
        <v>29</v>
      </c>
      <c r="W64" s="9">
        <v>25</v>
      </c>
      <c r="X64" s="9">
        <v>43</v>
      </c>
      <c r="Y64" s="9">
        <v>38</v>
      </c>
    </row>
    <row r="65" spans="2:25" ht="12" customHeight="1">
      <c r="B65" s="4"/>
      <c r="C65" s="5"/>
      <c r="D65" s="7"/>
      <c r="E65" s="8" t="s">
        <v>52</v>
      </c>
      <c r="F65" s="22"/>
      <c r="G65" s="20">
        <v>4</v>
      </c>
      <c r="H65" s="28"/>
      <c r="I65" s="20">
        <v>29</v>
      </c>
      <c r="J65" s="41"/>
      <c r="K65" s="20">
        <f t="shared" si="8"/>
        <v>49</v>
      </c>
      <c r="L65" s="41"/>
      <c r="M65" s="20">
        <v>41</v>
      </c>
      <c r="N65" s="9">
        <v>8</v>
      </c>
      <c r="O65" s="9">
        <v>4</v>
      </c>
      <c r="P65" s="20" t="s">
        <v>114</v>
      </c>
      <c r="Q65" s="9">
        <f t="shared" si="9"/>
        <v>1261</v>
      </c>
      <c r="R65" s="9">
        <f t="shared" si="23"/>
        <v>645</v>
      </c>
      <c r="S65" s="9">
        <f t="shared" si="24"/>
        <v>616</v>
      </c>
      <c r="T65" s="9">
        <v>226</v>
      </c>
      <c r="U65" s="9">
        <v>235</v>
      </c>
      <c r="V65" s="9">
        <v>179</v>
      </c>
      <c r="W65" s="9">
        <v>166</v>
      </c>
      <c r="X65" s="9">
        <v>240</v>
      </c>
      <c r="Y65" s="9">
        <v>215</v>
      </c>
    </row>
    <row r="66" spans="2:25" ht="12" customHeight="1">
      <c r="B66" s="4"/>
      <c r="C66" s="5"/>
      <c r="D66" s="7"/>
      <c r="E66" s="8" t="s">
        <v>53</v>
      </c>
      <c r="F66" s="22"/>
      <c r="G66" s="20">
        <v>2</v>
      </c>
      <c r="H66" s="28"/>
      <c r="I66" s="20">
        <v>12</v>
      </c>
      <c r="J66" s="41"/>
      <c r="K66" s="35">
        <f t="shared" si="8"/>
        <v>20</v>
      </c>
      <c r="L66" s="41"/>
      <c r="M66" s="20">
        <v>16</v>
      </c>
      <c r="N66" s="9">
        <v>4</v>
      </c>
      <c r="O66" s="9">
        <v>2</v>
      </c>
      <c r="P66" s="20" t="s">
        <v>114</v>
      </c>
      <c r="Q66" s="9">
        <f t="shared" si="9"/>
        <v>467</v>
      </c>
      <c r="R66" s="9">
        <f t="shared" si="23"/>
        <v>222</v>
      </c>
      <c r="S66" s="9">
        <f t="shared" si="24"/>
        <v>245</v>
      </c>
      <c r="T66" s="9">
        <v>84</v>
      </c>
      <c r="U66" s="9">
        <v>100</v>
      </c>
      <c r="V66" s="9">
        <v>65</v>
      </c>
      <c r="W66" s="9">
        <v>67</v>
      </c>
      <c r="X66" s="9">
        <v>73</v>
      </c>
      <c r="Y66" s="9">
        <v>78</v>
      </c>
    </row>
    <row r="67" spans="2:25" ht="12" customHeight="1">
      <c r="B67" s="4"/>
      <c r="C67" s="5"/>
      <c r="D67" s="7"/>
      <c r="E67" s="8" t="s">
        <v>54</v>
      </c>
      <c r="F67" s="22"/>
      <c r="G67" s="20">
        <v>5</v>
      </c>
      <c r="H67" s="28"/>
      <c r="I67" s="20">
        <v>25</v>
      </c>
      <c r="J67" s="41">
        <v>4</v>
      </c>
      <c r="K67" s="20">
        <f t="shared" si="8"/>
        <v>38</v>
      </c>
      <c r="L67" s="41">
        <v>4</v>
      </c>
      <c r="M67" s="20">
        <v>31</v>
      </c>
      <c r="N67" s="9">
        <v>7</v>
      </c>
      <c r="O67" s="9">
        <v>2</v>
      </c>
      <c r="P67" s="20">
        <v>1</v>
      </c>
      <c r="Q67" s="9">
        <f t="shared" si="9"/>
        <v>811</v>
      </c>
      <c r="R67" s="9">
        <f t="shared" si="23"/>
        <v>420</v>
      </c>
      <c r="S67" s="9">
        <f t="shared" si="24"/>
        <v>391</v>
      </c>
      <c r="T67" s="9">
        <v>159</v>
      </c>
      <c r="U67" s="9">
        <v>154</v>
      </c>
      <c r="V67" s="9">
        <v>116</v>
      </c>
      <c r="W67" s="9">
        <v>108</v>
      </c>
      <c r="X67" s="9">
        <v>145</v>
      </c>
      <c r="Y67" s="9">
        <v>129</v>
      </c>
    </row>
    <row r="68" spans="2:25" ht="12" customHeight="1">
      <c r="B68" s="4"/>
      <c r="C68" s="5"/>
      <c r="D68" s="7"/>
      <c r="E68" s="8" t="s">
        <v>55</v>
      </c>
      <c r="F68" s="22">
        <v>1</v>
      </c>
      <c r="G68" s="20">
        <v>1</v>
      </c>
      <c r="H68" s="28">
        <v>1</v>
      </c>
      <c r="I68" s="20">
        <v>10</v>
      </c>
      <c r="J68" s="41"/>
      <c r="K68" s="35">
        <f t="shared" si="8"/>
        <v>18</v>
      </c>
      <c r="L68" s="41"/>
      <c r="M68" s="20">
        <v>15</v>
      </c>
      <c r="N68" s="9">
        <v>3</v>
      </c>
      <c r="O68" s="9">
        <v>1</v>
      </c>
      <c r="P68" s="20" t="s">
        <v>114</v>
      </c>
      <c r="Q68" s="9">
        <f t="shared" si="9"/>
        <v>392</v>
      </c>
      <c r="R68" s="9">
        <f t="shared" si="23"/>
        <v>197</v>
      </c>
      <c r="S68" s="9">
        <f t="shared" si="24"/>
        <v>195</v>
      </c>
      <c r="T68" s="9">
        <v>64</v>
      </c>
      <c r="U68" s="9">
        <v>74</v>
      </c>
      <c r="V68" s="9">
        <v>54</v>
      </c>
      <c r="W68" s="9">
        <v>55</v>
      </c>
      <c r="X68" s="9">
        <v>79</v>
      </c>
      <c r="Y68" s="9">
        <v>66</v>
      </c>
    </row>
    <row r="69" spans="2:25" ht="12" customHeight="1">
      <c r="B69" s="4"/>
      <c r="C69" s="5"/>
      <c r="D69" s="7"/>
      <c r="E69" s="8" t="s">
        <v>56</v>
      </c>
      <c r="F69" s="22">
        <v>1</v>
      </c>
      <c r="G69" s="20">
        <v>2</v>
      </c>
      <c r="H69" s="28"/>
      <c r="I69" s="20">
        <v>8</v>
      </c>
      <c r="J69" s="41">
        <v>1</v>
      </c>
      <c r="K69" s="20">
        <f t="shared" si="8"/>
        <v>16</v>
      </c>
      <c r="L69" s="41">
        <v>1</v>
      </c>
      <c r="M69" s="20">
        <v>14</v>
      </c>
      <c r="N69" s="9">
        <v>2</v>
      </c>
      <c r="O69" s="9">
        <v>2</v>
      </c>
      <c r="P69" s="20" t="s">
        <v>114</v>
      </c>
      <c r="Q69" s="9">
        <f t="shared" si="9"/>
        <v>197</v>
      </c>
      <c r="R69" s="9">
        <f t="shared" si="23"/>
        <v>100</v>
      </c>
      <c r="S69" s="9">
        <f t="shared" si="24"/>
        <v>97</v>
      </c>
      <c r="T69" s="9">
        <v>40</v>
      </c>
      <c r="U69" s="9">
        <v>36</v>
      </c>
      <c r="V69" s="9">
        <v>28</v>
      </c>
      <c r="W69" s="9">
        <v>26</v>
      </c>
      <c r="X69" s="9">
        <v>32</v>
      </c>
      <c r="Y69" s="9">
        <v>35</v>
      </c>
    </row>
    <row r="70" spans="2:25" ht="12" customHeight="1">
      <c r="B70" s="4"/>
      <c r="C70" s="5"/>
      <c r="D70" s="7"/>
      <c r="E70" s="8" t="s">
        <v>57</v>
      </c>
      <c r="F70" s="22"/>
      <c r="G70" s="20">
        <v>1</v>
      </c>
      <c r="H70" s="28"/>
      <c r="I70" s="20">
        <v>8</v>
      </c>
      <c r="J70" s="41"/>
      <c r="K70" s="35">
        <f t="shared" si="8"/>
        <v>12</v>
      </c>
      <c r="L70" s="41"/>
      <c r="M70" s="20">
        <v>10</v>
      </c>
      <c r="N70" s="9">
        <v>2</v>
      </c>
      <c r="O70" s="9">
        <v>1</v>
      </c>
      <c r="P70" s="20" t="s">
        <v>114</v>
      </c>
      <c r="Q70" s="9">
        <f t="shared" si="9"/>
        <v>320</v>
      </c>
      <c r="R70" s="9">
        <f t="shared" si="23"/>
        <v>163</v>
      </c>
      <c r="S70" s="9">
        <f t="shared" si="24"/>
        <v>157</v>
      </c>
      <c r="T70" s="9">
        <v>57</v>
      </c>
      <c r="U70" s="9">
        <v>50</v>
      </c>
      <c r="V70" s="9">
        <v>46</v>
      </c>
      <c r="W70" s="9">
        <v>53</v>
      </c>
      <c r="X70" s="9">
        <v>60</v>
      </c>
      <c r="Y70" s="9">
        <v>54</v>
      </c>
    </row>
    <row r="71" spans="2:25" ht="12" customHeight="1">
      <c r="B71" s="12"/>
      <c r="C71" s="13"/>
      <c r="D71" s="56" t="s">
        <v>19</v>
      </c>
      <c r="E71" s="57"/>
      <c r="F71" s="21">
        <f aca="true" t="shared" si="25" ref="F71:Y71">SUM(F72:F79)</f>
        <v>1</v>
      </c>
      <c r="G71" s="19">
        <f t="shared" si="25"/>
        <v>18</v>
      </c>
      <c r="H71" s="21"/>
      <c r="I71" s="19">
        <f t="shared" si="25"/>
        <v>108</v>
      </c>
      <c r="J71" s="40">
        <v>2</v>
      </c>
      <c r="K71" s="19">
        <f t="shared" si="25"/>
        <v>184</v>
      </c>
      <c r="L71" s="40">
        <v>2</v>
      </c>
      <c r="M71" s="23">
        <f t="shared" si="25"/>
        <v>150</v>
      </c>
      <c r="N71" s="17">
        <f t="shared" si="25"/>
        <v>34</v>
      </c>
      <c r="O71" s="10">
        <f t="shared" si="25"/>
        <v>15</v>
      </c>
      <c r="P71" s="19">
        <f t="shared" si="25"/>
        <v>1</v>
      </c>
      <c r="Q71" s="17">
        <f t="shared" si="25"/>
        <v>4085</v>
      </c>
      <c r="R71" s="17">
        <f t="shared" si="25"/>
        <v>2063</v>
      </c>
      <c r="S71" s="17">
        <f t="shared" si="25"/>
        <v>2022</v>
      </c>
      <c r="T71" s="17">
        <f t="shared" si="25"/>
        <v>773</v>
      </c>
      <c r="U71" s="17">
        <f t="shared" si="25"/>
        <v>778</v>
      </c>
      <c r="V71" s="17">
        <f t="shared" si="25"/>
        <v>565</v>
      </c>
      <c r="W71" s="17">
        <f t="shared" si="25"/>
        <v>561</v>
      </c>
      <c r="X71" s="17">
        <f t="shared" si="25"/>
        <v>725</v>
      </c>
      <c r="Y71" s="10">
        <f t="shared" si="25"/>
        <v>683</v>
      </c>
    </row>
    <row r="72" spans="2:25" ht="12" customHeight="1">
      <c r="B72" s="4"/>
      <c r="C72" s="5"/>
      <c r="D72" s="7"/>
      <c r="E72" s="8" t="s">
        <v>58</v>
      </c>
      <c r="F72" s="22"/>
      <c r="G72" s="20">
        <v>1</v>
      </c>
      <c r="H72" s="22"/>
      <c r="I72" s="20">
        <v>6</v>
      </c>
      <c r="J72" s="41"/>
      <c r="K72" s="35">
        <f t="shared" si="8"/>
        <v>10</v>
      </c>
      <c r="L72" s="41"/>
      <c r="M72" s="20">
        <v>8</v>
      </c>
      <c r="N72" s="9">
        <v>2</v>
      </c>
      <c r="O72" s="9" t="s">
        <v>114</v>
      </c>
      <c r="P72" s="20">
        <v>1</v>
      </c>
      <c r="Q72" s="9">
        <f t="shared" si="9"/>
        <v>255</v>
      </c>
      <c r="R72" s="9">
        <f aca="true" t="shared" si="26" ref="R72:R79">SUM(T72,V72,X72)</f>
        <v>133</v>
      </c>
      <c r="S72" s="9">
        <f aca="true" t="shared" si="27" ref="S72:S79">SUM(U72,W72,Y72)</f>
        <v>122</v>
      </c>
      <c r="T72" s="9">
        <v>48</v>
      </c>
      <c r="U72" s="9">
        <v>44</v>
      </c>
      <c r="V72" s="9">
        <v>28</v>
      </c>
      <c r="W72" s="9">
        <v>39</v>
      </c>
      <c r="X72" s="9">
        <v>57</v>
      </c>
      <c r="Y72" s="9">
        <v>39</v>
      </c>
    </row>
    <row r="73" spans="2:25" ht="12" customHeight="1">
      <c r="B73" s="4"/>
      <c r="C73" s="5"/>
      <c r="D73" s="7"/>
      <c r="E73" s="8" t="s">
        <v>59</v>
      </c>
      <c r="F73" s="22">
        <v>1</v>
      </c>
      <c r="G73" s="20">
        <v>5</v>
      </c>
      <c r="H73" s="22"/>
      <c r="I73" s="20">
        <v>21</v>
      </c>
      <c r="J73" s="41">
        <v>2</v>
      </c>
      <c r="K73" s="20">
        <f t="shared" si="8"/>
        <v>39</v>
      </c>
      <c r="L73" s="41">
        <v>2</v>
      </c>
      <c r="M73" s="20">
        <v>32</v>
      </c>
      <c r="N73" s="9">
        <v>7</v>
      </c>
      <c r="O73" s="9">
        <v>3</v>
      </c>
      <c r="P73" s="20" t="s">
        <v>114</v>
      </c>
      <c r="Q73" s="9">
        <f t="shared" si="9"/>
        <v>568</v>
      </c>
      <c r="R73" s="9">
        <f t="shared" si="26"/>
        <v>293</v>
      </c>
      <c r="S73" s="9">
        <f t="shared" si="27"/>
        <v>275</v>
      </c>
      <c r="T73" s="9">
        <v>114</v>
      </c>
      <c r="U73" s="9">
        <v>107</v>
      </c>
      <c r="V73" s="9">
        <v>70</v>
      </c>
      <c r="W73" s="9">
        <v>81</v>
      </c>
      <c r="X73" s="9">
        <v>109</v>
      </c>
      <c r="Y73" s="9">
        <v>87</v>
      </c>
    </row>
    <row r="74" spans="2:25" ht="12" customHeight="1">
      <c r="B74" s="4"/>
      <c r="C74" s="5"/>
      <c r="D74" s="7"/>
      <c r="E74" s="8" t="s">
        <v>60</v>
      </c>
      <c r="F74" s="22"/>
      <c r="G74" s="20">
        <v>1</v>
      </c>
      <c r="H74" s="22"/>
      <c r="I74" s="20">
        <v>11</v>
      </c>
      <c r="J74" s="41"/>
      <c r="K74" s="35">
        <f t="shared" si="8"/>
        <v>15</v>
      </c>
      <c r="L74" s="41"/>
      <c r="M74" s="20">
        <v>13</v>
      </c>
      <c r="N74" s="9">
        <v>2</v>
      </c>
      <c r="O74" s="9">
        <v>1</v>
      </c>
      <c r="P74" s="20" t="s">
        <v>114</v>
      </c>
      <c r="Q74" s="9">
        <f t="shared" si="9"/>
        <v>472</v>
      </c>
      <c r="R74" s="9">
        <f t="shared" si="26"/>
        <v>229</v>
      </c>
      <c r="S74" s="9">
        <f t="shared" si="27"/>
        <v>243</v>
      </c>
      <c r="T74" s="9">
        <v>95</v>
      </c>
      <c r="U74" s="9">
        <v>105</v>
      </c>
      <c r="V74" s="9">
        <v>63</v>
      </c>
      <c r="W74" s="9">
        <v>69</v>
      </c>
      <c r="X74" s="9">
        <v>71</v>
      </c>
      <c r="Y74" s="9">
        <v>69</v>
      </c>
    </row>
    <row r="75" spans="2:25" ht="12" customHeight="1">
      <c r="B75" s="4"/>
      <c r="C75" s="5"/>
      <c r="D75" s="7"/>
      <c r="E75" s="8" t="s">
        <v>61</v>
      </c>
      <c r="F75" s="22"/>
      <c r="G75" s="20">
        <v>1</v>
      </c>
      <c r="H75" s="22"/>
      <c r="I75" s="20">
        <v>8</v>
      </c>
      <c r="J75" s="41"/>
      <c r="K75" s="20">
        <f t="shared" si="8"/>
        <v>13</v>
      </c>
      <c r="L75" s="41"/>
      <c r="M75" s="20">
        <v>11</v>
      </c>
      <c r="N75" s="9">
        <v>2</v>
      </c>
      <c r="O75" s="9">
        <v>1</v>
      </c>
      <c r="P75" s="20" t="s">
        <v>114</v>
      </c>
      <c r="Q75" s="9">
        <f t="shared" si="9"/>
        <v>336</v>
      </c>
      <c r="R75" s="9">
        <f t="shared" si="26"/>
        <v>181</v>
      </c>
      <c r="S75" s="9">
        <f t="shared" si="27"/>
        <v>155</v>
      </c>
      <c r="T75" s="9">
        <v>57</v>
      </c>
      <c r="U75" s="9">
        <v>64</v>
      </c>
      <c r="V75" s="9">
        <v>50</v>
      </c>
      <c r="W75" s="9">
        <v>36</v>
      </c>
      <c r="X75" s="9">
        <v>74</v>
      </c>
      <c r="Y75" s="9">
        <v>55</v>
      </c>
    </row>
    <row r="76" spans="2:25" ht="12" customHeight="1">
      <c r="B76" s="4"/>
      <c r="C76" s="5"/>
      <c r="D76" s="7"/>
      <c r="E76" s="8" t="s">
        <v>62</v>
      </c>
      <c r="F76" s="22"/>
      <c r="G76" s="20">
        <v>2</v>
      </c>
      <c r="H76" s="22"/>
      <c r="I76" s="20">
        <v>17</v>
      </c>
      <c r="J76" s="41"/>
      <c r="K76" s="35">
        <f t="shared" si="8"/>
        <v>27</v>
      </c>
      <c r="L76" s="41"/>
      <c r="M76" s="20">
        <v>20</v>
      </c>
      <c r="N76" s="9">
        <v>7</v>
      </c>
      <c r="O76" s="9">
        <v>2</v>
      </c>
      <c r="P76" s="20" t="s">
        <v>114</v>
      </c>
      <c r="Q76" s="9">
        <f t="shared" si="9"/>
        <v>750</v>
      </c>
      <c r="R76" s="9">
        <f t="shared" si="26"/>
        <v>376</v>
      </c>
      <c r="S76" s="9">
        <f t="shared" si="27"/>
        <v>374</v>
      </c>
      <c r="T76" s="9">
        <v>147</v>
      </c>
      <c r="U76" s="9">
        <v>153</v>
      </c>
      <c r="V76" s="9">
        <v>119</v>
      </c>
      <c r="W76" s="9">
        <v>99</v>
      </c>
      <c r="X76" s="9">
        <v>110</v>
      </c>
      <c r="Y76" s="9">
        <v>122</v>
      </c>
    </row>
    <row r="77" spans="2:25" ht="12" customHeight="1">
      <c r="B77" s="4"/>
      <c r="C77" s="5"/>
      <c r="D77" s="7"/>
      <c r="E77" s="8" t="s">
        <v>63</v>
      </c>
      <c r="F77" s="22"/>
      <c r="G77" s="20">
        <v>3</v>
      </c>
      <c r="H77" s="22"/>
      <c r="I77" s="20">
        <v>15</v>
      </c>
      <c r="J77" s="41"/>
      <c r="K77" s="20">
        <f t="shared" si="8"/>
        <v>28</v>
      </c>
      <c r="L77" s="41"/>
      <c r="M77" s="20">
        <v>23</v>
      </c>
      <c r="N77" s="9">
        <v>5</v>
      </c>
      <c r="O77" s="9">
        <v>3</v>
      </c>
      <c r="P77" s="20" t="s">
        <v>114</v>
      </c>
      <c r="Q77" s="9">
        <f t="shared" si="9"/>
        <v>509</v>
      </c>
      <c r="R77" s="9">
        <f t="shared" si="26"/>
        <v>244</v>
      </c>
      <c r="S77" s="9">
        <f t="shared" si="27"/>
        <v>265</v>
      </c>
      <c r="T77" s="9">
        <v>83</v>
      </c>
      <c r="U77" s="9">
        <v>92</v>
      </c>
      <c r="V77" s="9">
        <v>66</v>
      </c>
      <c r="W77" s="9">
        <v>75</v>
      </c>
      <c r="X77" s="9">
        <v>95</v>
      </c>
      <c r="Y77" s="9">
        <v>98</v>
      </c>
    </row>
    <row r="78" spans="2:25" ht="12" customHeight="1">
      <c r="B78" s="4"/>
      <c r="C78" s="5"/>
      <c r="D78" s="7"/>
      <c r="E78" s="8" t="s">
        <v>64</v>
      </c>
      <c r="F78" s="22"/>
      <c r="G78" s="20">
        <v>3</v>
      </c>
      <c r="H78" s="22"/>
      <c r="I78" s="20">
        <v>15</v>
      </c>
      <c r="J78" s="41"/>
      <c r="K78" s="35">
        <f t="shared" si="8"/>
        <v>27</v>
      </c>
      <c r="L78" s="41"/>
      <c r="M78" s="20">
        <v>22</v>
      </c>
      <c r="N78" s="9">
        <v>5</v>
      </c>
      <c r="O78" s="9">
        <v>3</v>
      </c>
      <c r="P78" s="20" t="s">
        <v>114</v>
      </c>
      <c r="Q78" s="9">
        <f t="shared" si="9"/>
        <v>559</v>
      </c>
      <c r="R78" s="9">
        <f t="shared" si="26"/>
        <v>284</v>
      </c>
      <c r="S78" s="9">
        <f t="shared" si="27"/>
        <v>275</v>
      </c>
      <c r="T78" s="9">
        <v>112</v>
      </c>
      <c r="U78" s="9">
        <v>105</v>
      </c>
      <c r="V78" s="9">
        <v>74</v>
      </c>
      <c r="W78" s="9">
        <v>75</v>
      </c>
      <c r="X78" s="9">
        <v>98</v>
      </c>
      <c r="Y78" s="9">
        <v>95</v>
      </c>
    </row>
    <row r="79" spans="2:25" ht="12" customHeight="1">
      <c r="B79" s="4"/>
      <c r="C79" s="5"/>
      <c r="D79" s="7"/>
      <c r="E79" s="8" t="s">
        <v>65</v>
      </c>
      <c r="F79" s="27"/>
      <c r="G79" s="29">
        <v>2</v>
      </c>
      <c r="H79" s="22"/>
      <c r="I79" s="20">
        <v>15</v>
      </c>
      <c r="J79" s="41"/>
      <c r="K79" s="20">
        <f t="shared" si="8"/>
        <v>25</v>
      </c>
      <c r="L79" s="41"/>
      <c r="M79" s="20">
        <v>21</v>
      </c>
      <c r="N79" s="9">
        <v>4</v>
      </c>
      <c r="O79" s="9">
        <v>2</v>
      </c>
      <c r="P79" s="20" t="s">
        <v>114</v>
      </c>
      <c r="Q79" s="9">
        <f t="shared" si="9"/>
        <v>636</v>
      </c>
      <c r="R79" s="9">
        <f t="shared" si="26"/>
        <v>323</v>
      </c>
      <c r="S79" s="9">
        <f t="shared" si="27"/>
        <v>313</v>
      </c>
      <c r="T79" s="9">
        <v>117</v>
      </c>
      <c r="U79" s="9">
        <v>108</v>
      </c>
      <c r="V79" s="9">
        <v>95</v>
      </c>
      <c r="W79" s="9">
        <v>87</v>
      </c>
      <c r="X79" s="9">
        <v>111</v>
      </c>
      <c r="Y79" s="9">
        <v>118</v>
      </c>
    </row>
    <row r="80" spans="2:25" ht="12" customHeight="1">
      <c r="B80" s="12"/>
      <c r="C80" s="13"/>
      <c r="D80" s="56" t="s">
        <v>20</v>
      </c>
      <c r="E80" s="57"/>
      <c r="F80" s="21"/>
      <c r="G80" s="19">
        <f>SUM(G81:G84)</f>
        <v>9</v>
      </c>
      <c r="H80" s="21"/>
      <c r="I80" s="19">
        <f>SUM(I81:I84)</f>
        <v>98</v>
      </c>
      <c r="J80" s="41"/>
      <c r="K80" s="36">
        <f>SUM(K81:K84)</f>
        <v>156</v>
      </c>
      <c r="L80" s="41"/>
      <c r="M80" s="23">
        <f aca="true" t="shared" si="28" ref="M80:Y80">SUM(M81:M84)</f>
        <v>128</v>
      </c>
      <c r="N80" s="17">
        <f t="shared" si="28"/>
        <v>28</v>
      </c>
      <c r="O80" s="10">
        <f t="shared" si="28"/>
        <v>5</v>
      </c>
      <c r="P80" s="19" t="s">
        <v>114</v>
      </c>
      <c r="Q80" s="17">
        <f t="shared" si="28"/>
        <v>4292</v>
      </c>
      <c r="R80" s="17">
        <f t="shared" si="28"/>
        <v>2156</v>
      </c>
      <c r="S80" s="17">
        <f t="shared" si="28"/>
        <v>2136</v>
      </c>
      <c r="T80" s="17">
        <f t="shared" si="28"/>
        <v>842</v>
      </c>
      <c r="U80" s="17">
        <f t="shared" si="28"/>
        <v>816</v>
      </c>
      <c r="V80" s="17">
        <f t="shared" si="28"/>
        <v>620</v>
      </c>
      <c r="W80" s="17">
        <f t="shared" si="28"/>
        <v>607</v>
      </c>
      <c r="X80" s="17">
        <f t="shared" si="28"/>
        <v>694</v>
      </c>
      <c r="Y80" s="10">
        <f t="shared" si="28"/>
        <v>713</v>
      </c>
    </row>
    <row r="81" spans="2:25" ht="12" customHeight="1">
      <c r="B81" s="4"/>
      <c r="C81" s="5"/>
      <c r="D81" s="7"/>
      <c r="E81" s="8" t="s">
        <v>91</v>
      </c>
      <c r="F81" s="28"/>
      <c r="G81" s="31">
        <v>1</v>
      </c>
      <c r="H81" s="22"/>
      <c r="I81" s="20">
        <v>14</v>
      </c>
      <c r="J81" s="41"/>
      <c r="K81" s="20">
        <f t="shared" si="8"/>
        <v>20</v>
      </c>
      <c r="L81" s="41"/>
      <c r="M81" s="20">
        <v>16</v>
      </c>
      <c r="N81" s="9">
        <v>4</v>
      </c>
      <c r="O81" s="9">
        <v>1</v>
      </c>
      <c r="P81" s="20" t="s">
        <v>114</v>
      </c>
      <c r="Q81" s="9">
        <f t="shared" si="9"/>
        <v>610</v>
      </c>
      <c r="R81" s="9">
        <f aca="true" t="shared" si="29" ref="R81:S84">SUM(T81,V81,X81)</f>
        <v>288</v>
      </c>
      <c r="S81" s="9">
        <f t="shared" si="29"/>
        <v>322</v>
      </c>
      <c r="T81" s="9">
        <v>112</v>
      </c>
      <c r="U81" s="9">
        <v>124</v>
      </c>
      <c r="V81" s="9">
        <v>78</v>
      </c>
      <c r="W81" s="9">
        <v>79</v>
      </c>
      <c r="X81" s="9">
        <v>98</v>
      </c>
      <c r="Y81" s="9">
        <v>119</v>
      </c>
    </row>
    <row r="82" spans="2:25" ht="12" customHeight="1">
      <c r="B82" s="4"/>
      <c r="C82" s="5"/>
      <c r="D82" s="7"/>
      <c r="E82" s="8" t="s">
        <v>66</v>
      </c>
      <c r="F82" s="22"/>
      <c r="G82" s="20">
        <v>1</v>
      </c>
      <c r="H82" s="22"/>
      <c r="I82" s="20">
        <v>14</v>
      </c>
      <c r="J82" s="41"/>
      <c r="K82" s="35">
        <f t="shared" si="8"/>
        <v>23</v>
      </c>
      <c r="L82" s="41"/>
      <c r="M82" s="20">
        <v>20</v>
      </c>
      <c r="N82" s="9">
        <v>3</v>
      </c>
      <c r="O82" s="9" t="s">
        <v>114</v>
      </c>
      <c r="P82" s="20" t="s">
        <v>114</v>
      </c>
      <c r="Q82" s="9">
        <f t="shared" si="9"/>
        <v>685</v>
      </c>
      <c r="R82" s="9">
        <f t="shared" si="29"/>
        <v>336</v>
      </c>
      <c r="S82" s="9">
        <f t="shared" si="29"/>
        <v>349</v>
      </c>
      <c r="T82" s="9">
        <v>135</v>
      </c>
      <c r="U82" s="9">
        <v>128</v>
      </c>
      <c r="V82" s="9">
        <v>95</v>
      </c>
      <c r="W82" s="9">
        <v>90</v>
      </c>
      <c r="X82" s="9">
        <v>106</v>
      </c>
      <c r="Y82" s="9">
        <v>131</v>
      </c>
    </row>
    <row r="83" spans="2:25" ht="12" customHeight="1">
      <c r="B83" s="4"/>
      <c r="C83" s="5"/>
      <c r="D83" s="7"/>
      <c r="E83" s="8" t="s">
        <v>67</v>
      </c>
      <c r="F83" s="22"/>
      <c r="G83" s="20">
        <v>4</v>
      </c>
      <c r="H83" s="22"/>
      <c r="I83" s="20">
        <v>43</v>
      </c>
      <c r="J83" s="41"/>
      <c r="K83" s="20">
        <f t="shared" si="8"/>
        <v>70</v>
      </c>
      <c r="L83" s="41"/>
      <c r="M83" s="20">
        <v>59</v>
      </c>
      <c r="N83" s="9">
        <v>11</v>
      </c>
      <c r="O83" s="9">
        <v>1</v>
      </c>
      <c r="P83" s="20" t="s">
        <v>114</v>
      </c>
      <c r="Q83" s="9">
        <f t="shared" si="9"/>
        <v>1858</v>
      </c>
      <c r="R83" s="9">
        <f t="shared" si="29"/>
        <v>960</v>
      </c>
      <c r="S83" s="9">
        <f t="shared" si="29"/>
        <v>898</v>
      </c>
      <c r="T83" s="9">
        <v>372</v>
      </c>
      <c r="U83" s="9">
        <v>345</v>
      </c>
      <c r="V83" s="9">
        <v>277</v>
      </c>
      <c r="W83" s="9">
        <v>264</v>
      </c>
      <c r="X83" s="9">
        <v>311</v>
      </c>
      <c r="Y83" s="9">
        <v>289</v>
      </c>
    </row>
    <row r="84" spans="2:25" ht="12" customHeight="1">
      <c r="B84" s="4"/>
      <c r="C84" s="5"/>
      <c r="D84" s="7"/>
      <c r="E84" s="8" t="s">
        <v>68</v>
      </c>
      <c r="F84" s="27"/>
      <c r="G84" s="20">
        <v>3</v>
      </c>
      <c r="H84" s="22"/>
      <c r="I84" s="20">
        <v>27</v>
      </c>
      <c r="J84" s="41"/>
      <c r="K84" s="35">
        <f t="shared" si="8"/>
        <v>43</v>
      </c>
      <c r="L84" s="41"/>
      <c r="M84" s="20">
        <v>33</v>
      </c>
      <c r="N84" s="9">
        <v>10</v>
      </c>
      <c r="O84" s="9">
        <v>3</v>
      </c>
      <c r="P84" s="20" t="s">
        <v>114</v>
      </c>
      <c r="Q84" s="9">
        <f t="shared" si="9"/>
        <v>1139</v>
      </c>
      <c r="R84" s="9">
        <f t="shared" si="29"/>
        <v>572</v>
      </c>
      <c r="S84" s="9">
        <f t="shared" si="29"/>
        <v>567</v>
      </c>
      <c r="T84" s="9">
        <v>223</v>
      </c>
      <c r="U84" s="9">
        <v>219</v>
      </c>
      <c r="V84" s="9">
        <v>170</v>
      </c>
      <c r="W84" s="9">
        <v>174</v>
      </c>
      <c r="X84" s="9">
        <v>179</v>
      </c>
      <c r="Y84" s="9">
        <v>174</v>
      </c>
    </row>
    <row r="85" spans="2:25" ht="12" customHeight="1">
      <c r="B85" s="12"/>
      <c r="C85" s="13"/>
      <c r="D85" s="56" t="s">
        <v>21</v>
      </c>
      <c r="E85" s="57"/>
      <c r="F85" s="21"/>
      <c r="G85" s="19">
        <f aca="true" t="shared" si="30" ref="G85:Y85">SUM(G86:G90)</f>
        <v>8</v>
      </c>
      <c r="H85" s="21"/>
      <c r="I85" s="19">
        <f>SUM(I86:I90)</f>
        <v>103</v>
      </c>
      <c r="J85" s="41"/>
      <c r="K85" s="19">
        <f t="shared" si="30"/>
        <v>157</v>
      </c>
      <c r="L85" s="41"/>
      <c r="M85" s="23">
        <f t="shared" si="30"/>
        <v>125</v>
      </c>
      <c r="N85" s="17">
        <f t="shared" si="30"/>
        <v>32</v>
      </c>
      <c r="O85" s="10">
        <f t="shared" si="30"/>
        <v>8</v>
      </c>
      <c r="P85" s="19" t="s">
        <v>114</v>
      </c>
      <c r="Q85" s="17">
        <f t="shared" si="30"/>
        <v>4683</v>
      </c>
      <c r="R85" s="17">
        <f t="shared" si="30"/>
        <v>2333</v>
      </c>
      <c r="S85" s="17">
        <f t="shared" si="30"/>
        <v>2350</v>
      </c>
      <c r="T85" s="17">
        <f t="shared" si="30"/>
        <v>929</v>
      </c>
      <c r="U85" s="17">
        <f t="shared" si="30"/>
        <v>926</v>
      </c>
      <c r="V85" s="17">
        <f t="shared" si="30"/>
        <v>656</v>
      </c>
      <c r="W85" s="17">
        <f t="shared" si="30"/>
        <v>681</v>
      </c>
      <c r="X85" s="17">
        <f t="shared" si="30"/>
        <v>748</v>
      </c>
      <c r="Y85" s="10">
        <f t="shared" si="30"/>
        <v>743</v>
      </c>
    </row>
    <row r="86" spans="2:25" ht="12" customHeight="1">
      <c r="B86" s="4"/>
      <c r="C86" s="5"/>
      <c r="D86" s="7"/>
      <c r="E86" s="8" t="s">
        <v>69</v>
      </c>
      <c r="F86" s="28"/>
      <c r="G86" s="20">
        <v>2</v>
      </c>
      <c r="H86" s="22"/>
      <c r="I86" s="20">
        <v>27</v>
      </c>
      <c r="J86" s="41"/>
      <c r="K86" s="35">
        <f t="shared" si="8"/>
        <v>42</v>
      </c>
      <c r="L86" s="41"/>
      <c r="M86" s="20">
        <v>34</v>
      </c>
      <c r="N86" s="9">
        <v>8</v>
      </c>
      <c r="O86" s="9">
        <v>2</v>
      </c>
      <c r="P86" s="20" t="s">
        <v>114</v>
      </c>
      <c r="Q86" s="9">
        <f t="shared" si="9"/>
        <v>1263</v>
      </c>
      <c r="R86" s="9">
        <f aca="true" t="shared" si="31" ref="R86:S90">SUM(T86,V86,X86)</f>
        <v>633</v>
      </c>
      <c r="S86" s="9">
        <f t="shared" si="31"/>
        <v>630</v>
      </c>
      <c r="T86" s="9">
        <v>265</v>
      </c>
      <c r="U86" s="9">
        <v>225</v>
      </c>
      <c r="V86" s="9">
        <v>172</v>
      </c>
      <c r="W86" s="9">
        <v>195</v>
      </c>
      <c r="X86" s="9">
        <v>196</v>
      </c>
      <c r="Y86" s="9">
        <v>210</v>
      </c>
    </row>
    <row r="87" spans="2:25" ht="12" customHeight="1">
      <c r="B87" s="4"/>
      <c r="C87" s="5"/>
      <c r="D87" s="7"/>
      <c r="E87" s="8" t="s">
        <v>70</v>
      </c>
      <c r="F87" s="22"/>
      <c r="G87" s="20">
        <v>3</v>
      </c>
      <c r="H87" s="22"/>
      <c r="I87" s="20">
        <v>32</v>
      </c>
      <c r="J87" s="41"/>
      <c r="K87" s="20">
        <f t="shared" si="8"/>
        <v>49</v>
      </c>
      <c r="L87" s="41"/>
      <c r="M87" s="20">
        <v>39</v>
      </c>
      <c r="N87" s="9">
        <v>10</v>
      </c>
      <c r="O87" s="9">
        <v>3</v>
      </c>
      <c r="P87" s="20" t="s">
        <v>114</v>
      </c>
      <c r="Q87" s="9">
        <f t="shared" si="9"/>
        <v>1396</v>
      </c>
      <c r="R87" s="9">
        <f t="shared" si="31"/>
        <v>685</v>
      </c>
      <c r="S87" s="9">
        <f t="shared" si="31"/>
        <v>711</v>
      </c>
      <c r="T87" s="9">
        <v>267</v>
      </c>
      <c r="U87" s="9">
        <v>295</v>
      </c>
      <c r="V87" s="9">
        <v>194</v>
      </c>
      <c r="W87" s="9">
        <v>187</v>
      </c>
      <c r="X87" s="9">
        <v>224</v>
      </c>
      <c r="Y87" s="9">
        <v>229</v>
      </c>
    </row>
    <row r="88" spans="2:25" ht="12" customHeight="1">
      <c r="B88" s="4"/>
      <c r="C88" s="5"/>
      <c r="D88" s="7"/>
      <c r="E88" s="8" t="s">
        <v>109</v>
      </c>
      <c r="F88" s="22"/>
      <c r="G88" s="20">
        <v>1</v>
      </c>
      <c r="H88" s="22"/>
      <c r="I88" s="20">
        <v>18</v>
      </c>
      <c r="J88" s="41"/>
      <c r="K88" s="35">
        <f t="shared" si="8"/>
        <v>28</v>
      </c>
      <c r="L88" s="41"/>
      <c r="M88" s="20">
        <v>22</v>
      </c>
      <c r="N88" s="9">
        <v>6</v>
      </c>
      <c r="O88" s="9">
        <v>1</v>
      </c>
      <c r="P88" s="20" t="s">
        <v>114</v>
      </c>
      <c r="Q88" s="9">
        <f>SUM(R88,S88)</f>
        <v>854</v>
      </c>
      <c r="R88" s="9">
        <f t="shared" si="31"/>
        <v>420</v>
      </c>
      <c r="S88" s="9">
        <f t="shared" si="31"/>
        <v>434</v>
      </c>
      <c r="T88" s="9">
        <v>155</v>
      </c>
      <c r="U88" s="9">
        <v>178</v>
      </c>
      <c r="V88" s="9">
        <v>126</v>
      </c>
      <c r="W88" s="9">
        <v>124</v>
      </c>
      <c r="X88" s="9">
        <v>139</v>
      </c>
      <c r="Y88" s="9">
        <v>132</v>
      </c>
    </row>
    <row r="89" spans="2:25" ht="12" customHeight="1">
      <c r="B89" s="4"/>
      <c r="C89" s="5"/>
      <c r="D89" s="7"/>
      <c r="E89" s="8" t="s">
        <v>71</v>
      </c>
      <c r="F89" s="22"/>
      <c r="G89" s="20">
        <v>1</v>
      </c>
      <c r="H89" s="22"/>
      <c r="I89" s="20">
        <v>13</v>
      </c>
      <c r="J89" s="41"/>
      <c r="K89" s="20">
        <f t="shared" si="8"/>
        <v>19</v>
      </c>
      <c r="L89" s="41"/>
      <c r="M89" s="20">
        <v>15</v>
      </c>
      <c r="N89" s="9">
        <v>4</v>
      </c>
      <c r="O89" s="9">
        <v>1</v>
      </c>
      <c r="P89" s="20" t="s">
        <v>114</v>
      </c>
      <c r="Q89" s="9">
        <f t="shared" si="9"/>
        <v>597</v>
      </c>
      <c r="R89" s="9">
        <f t="shared" si="31"/>
        <v>311</v>
      </c>
      <c r="S89" s="9">
        <f t="shared" si="31"/>
        <v>286</v>
      </c>
      <c r="T89" s="9">
        <v>129</v>
      </c>
      <c r="U89" s="9">
        <v>125</v>
      </c>
      <c r="V89" s="9">
        <v>85</v>
      </c>
      <c r="W89" s="9">
        <v>75</v>
      </c>
      <c r="X89" s="9">
        <v>97</v>
      </c>
      <c r="Y89" s="9">
        <v>86</v>
      </c>
    </row>
    <row r="90" spans="2:25" ht="12" customHeight="1">
      <c r="B90" s="4"/>
      <c r="C90" s="5"/>
      <c r="D90" s="7"/>
      <c r="E90" s="8" t="s">
        <v>92</v>
      </c>
      <c r="F90" s="27"/>
      <c r="G90" s="20">
        <v>1</v>
      </c>
      <c r="H90" s="22"/>
      <c r="I90" s="20">
        <v>13</v>
      </c>
      <c r="J90" s="41"/>
      <c r="K90" s="20">
        <f t="shared" si="8"/>
        <v>19</v>
      </c>
      <c r="L90" s="41"/>
      <c r="M90" s="20">
        <v>15</v>
      </c>
      <c r="N90" s="9">
        <v>4</v>
      </c>
      <c r="O90" s="9">
        <v>1</v>
      </c>
      <c r="P90" s="20" t="s">
        <v>114</v>
      </c>
      <c r="Q90" s="9">
        <f t="shared" si="9"/>
        <v>573</v>
      </c>
      <c r="R90" s="9">
        <f t="shared" si="31"/>
        <v>284</v>
      </c>
      <c r="S90" s="9">
        <f t="shared" si="31"/>
        <v>289</v>
      </c>
      <c r="T90" s="9">
        <v>113</v>
      </c>
      <c r="U90" s="9">
        <v>103</v>
      </c>
      <c r="V90" s="9">
        <v>79</v>
      </c>
      <c r="W90" s="9">
        <v>100</v>
      </c>
      <c r="X90" s="9">
        <v>92</v>
      </c>
      <c r="Y90" s="9">
        <v>86</v>
      </c>
    </row>
    <row r="91" spans="2:25" ht="12" customHeight="1">
      <c r="B91" s="12"/>
      <c r="C91" s="13"/>
      <c r="D91" s="56" t="s">
        <v>22</v>
      </c>
      <c r="E91" s="57"/>
      <c r="F91" s="21"/>
      <c r="G91" s="19">
        <f>SUM(G92:G94)</f>
        <v>4</v>
      </c>
      <c r="H91" s="21"/>
      <c r="I91" s="19">
        <f>SUM(I92:I94)</f>
        <v>45</v>
      </c>
      <c r="J91" s="41"/>
      <c r="K91" s="19">
        <f>SUM(K92:K94)</f>
        <v>70</v>
      </c>
      <c r="L91" s="41"/>
      <c r="M91" s="19">
        <f>SUM(M92:M94)</f>
        <v>57</v>
      </c>
      <c r="N91" s="19">
        <f>SUM(N92:N94)</f>
        <v>13</v>
      </c>
      <c r="O91" s="19">
        <f>SUM(O92:O94)</f>
        <v>3</v>
      </c>
      <c r="P91" s="19">
        <f>SUM(P92:P94)</f>
        <v>1</v>
      </c>
      <c r="Q91" s="19">
        <f aca="true" t="shared" si="32" ref="Q91:Y91">SUM(Q92:Q94)</f>
        <v>2034</v>
      </c>
      <c r="R91" s="19">
        <f t="shared" si="32"/>
        <v>1029</v>
      </c>
      <c r="S91" s="19">
        <f t="shared" si="32"/>
        <v>1005</v>
      </c>
      <c r="T91" s="19">
        <f t="shared" si="32"/>
        <v>396</v>
      </c>
      <c r="U91" s="19">
        <f t="shared" si="32"/>
        <v>416</v>
      </c>
      <c r="V91" s="19">
        <f t="shared" si="32"/>
        <v>294</v>
      </c>
      <c r="W91" s="19">
        <f t="shared" si="32"/>
        <v>278</v>
      </c>
      <c r="X91" s="19">
        <f t="shared" si="32"/>
        <v>339</v>
      </c>
      <c r="Y91" s="19">
        <f t="shared" si="32"/>
        <v>311</v>
      </c>
    </row>
    <row r="92" spans="2:25" ht="12" customHeight="1">
      <c r="B92" s="12"/>
      <c r="C92" s="13"/>
      <c r="D92" s="14"/>
      <c r="E92" s="8" t="s">
        <v>72</v>
      </c>
      <c r="F92" s="39"/>
      <c r="G92" s="20">
        <v>2</v>
      </c>
      <c r="H92" s="21"/>
      <c r="I92" s="20">
        <v>24</v>
      </c>
      <c r="J92" s="41"/>
      <c r="K92" s="20">
        <f t="shared" si="8"/>
        <v>38</v>
      </c>
      <c r="L92" s="41"/>
      <c r="M92" s="20">
        <v>30</v>
      </c>
      <c r="N92" s="9">
        <v>8</v>
      </c>
      <c r="O92" s="9">
        <v>1</v>
      </c>
      <c r="P92" s="9">
        <v>1</v>
      </c>
      <c r="Q92" s="9">
        <f>SUM(R92,S92)</f>
        <v>1074</v>
      </c>
      <c r="R92" s="9">
        <f aca="true" t="shared" si="33" ref="R92:S94">SUM(T92,V92,X92)</f>
        <v>525</v>
      </c>
      <c r="S92" s="9">
        <f t="shared" si="33"/>
        <v>549</v>
      </c>
      <c r="T92" s="9">
        <v>208</v>
      </c>
      <c r="U92" s="9">
        <v>213</v>
      </c>
      <c r="V92" s="9">
        <v>138</v>
      </c>
      <c r="W92" s="9">
        <v>157</v>
      </c>
      <c r="X92" s="9">
        <v>179</v>
      </c>
      <c r="Y92" s="9">
        <v>179</v>
      </c>
    </row>
    <row r="93" spans="2:25" ht="12" customHeight="1">
      <c r="B93" s="12"/>
      <c r="C93" s="13"/>
      <c r="D93" s="14"/>
      <c r="E93" s="8" t="s">
        <v>110</v>
      </c>
      <c r="F93" s="17"/>
      <c r="G93" s="20">
        <v>1</v>
      </c>
      <c r="H93" s="21"/>
      <c r="I93" s="20">
        <v>14</v>
      </c>
      <c r="J93" s="41"/>
      <c r="K93" s="20">
        <f t="shared" si="8"/>
        <v>20</v>
      </c>
      <c r="L93" s="41"/>
      <c r="M93" s="20">
        <v>17</v>
      </c>
      <c r="N93" s="9">
        <v>3</v>
      </c>
      <c r="O93" s="9">
        <v>1</v>
      </c>
      <c r="P93" s="9" t="s">
        <v>114</v>
      </c>
      <c r="Q93" s="9">
        <f>SUM(R93,S93)</f>
        <v>650</v>
      </c>
      <c r="R93" s="9">
        <f t="shared" si="33"/>
        <v>330</v>
      </c>
      <c r="S93" s="9">
        <f t="shared" si="33"/>
        <v>320</v>
      </c>
      <c r="T93" s="9">
        <v>124</v>
      </c>
      <c r="U93" s="9">
        <v>141</v>
      </c>
      <c r="V93" s="9">
        <v>106</v>
      </c>
      <c r="W93" s="9">
        <v>84</v>
      </c>
      <c r="X93" s="9">
        <v>100</v>
      </c>
      <c r="Y93" s="9">
        <v>95</v>
      </c>
    </row>
    <row r="94" spans="2:25" ht="12" customHeight="1">
      <c r="B94" s="4"/>
      <c r="C94" s="5"/>
      <c r="D94" s="7"/>
      <c r="E94" s="8" t="s">
        <v>111</v>
      </c>
      <c r="F94" s="34"/>
      <c r="G94" s="20">
        <v>1</v>
      </c>
      <c r="H94" s="22"/>
      <c r="I94" s="20">
        <v>7</v>
      </c>
      <c r="J94" s="41"/>
      <c r="K94" s="20">
        <f t="shared" si="8"/>
        <v>12</v>
      </c>
      <c r="L94" s="41"/>
      <c r="M94" s="20">
        <v>10</v>
      </c>
      <c r="N94" s="9">
        <v>2</v>
      </c>
      <c r="O94" s="9">
        <v>1</v>
      </c>
      <c r="P94" s="20" t="s">
        <v>114</v>
      </c>
      <c r="Q94" s="9">
        <f t="shared" si="9"/>
        <v>310</v>
      </c>
      <c r="R94" s="9">
        <f t="shared" si="33"/>
        <v>174</v>
      </c>
      <c r="S94" s="9">
        <f t="shared" si="33"/>
        <v>136</v>
      </c>
      <c r="T94" s="9">
        <v>64</v>
      </c>
      <c r="U94" s="9">
        <v>62</v>
      </c>
      <c r="V94" s="9">
        <v>50</v>
      </c>
      <c r="W94" s="9">
        <v>37</v>
      </c>
      <c r="X94" s="9">
        <v>60</v>
      </c>
      <c r="Y94" s="9">
        <v>37</v>
      </c>
    </row>
    <row r="95" spans="2:25" ht="12" customHeight="1">
      <c r="B95" s="12"/>
      <c r="C95" s="13"/>
      <c r="D95" s="56" t="s">
        <v>23</v>
      </c>
      <c r="E95" s="57"/>
      <c r="F95" s="21"/>
      <c r="G95" s="19">
        <f aca="true" t="shared" si="34" ref="G95:Y95">SUM(G96:G100)</f>
        <v>14</v>
      </c>
      <c r="H95" s="21"/>
      <c r="I95" s="19">
        <f t="shared" si="34"/>
        <v>116</v>
      </c>
      <c r="J95" s="41"/>
      <c r="K95" s="36">
        <f t="shared" si="34"/>
        <v>189</v>
      </c>
      <c r="L95" s="41"/>
      <c r="M95" s="33">
        <f t="shared" si="34"/>
        <v>151</v>
      </c>
      <c r="N95" s="17">
        <f t="shared" si="34"/>
        <v>38</v>
      </c>
      <c r="O95" s="10">
        <f t="shared" si="34"/>
        <v>12</v>
      </c>
      <c r="P95" s="19" t="s">
        <v>114</v>
      </c>
      <c r="Q95" s="17">
        <f t="shared" si="34"/>
        <v>5027</v>
      </c>
      <c r="R95" s="17">
        <f t="shared" si="34"/>
        <v>2558</v>
      </c>
      <c r="S95" s="17">
        <f t="shared" si="34"/>
        <v>2469</v>
      </c>
      <c r="T95" s="17">
        <f t="shared" si="34"/>
        <v>1024</v>
      </c>
      <c r="U95" s="17">
        <f t="shared" si="34"/>
        <v>963</v>
      </c>
      <c r="V95" s="17">
        <f t="shared" si="34"/>
        <v>711</v>
      </c>
      <c r="W95" s="17">
        <f t="shared" si="34"/>
        <v>656</v>
      </c>
      <c r="X95" s="10">
        <f t="shared" si="34"/>
        <v>823</v>
      </c>
      <c r="Y95" s="10">
        <f t="shared" si="34"/>
        <v>850</v>
      </c>
    </row>
    <row r="96" spans="2:25" ht="12" customHeight="1">
      <c r="B96" s="4"/>
      <c r="C96" s="5"/>
      <c r="D96" s="7"/>
      <c r="E96" s="8" t="s">
        <v>73</v>
      </c>
      <c r="F96" s="28"/>
      <c r="G96" s="20">
        <v>4</v>
      </c>
      <c r="H96" s="22"/>
      <c r="I96" s="20">
        <v>29</v>
      </c>
      <c r="J96" s="41"/>
      <c r="K96" s="20">
        <f t="shared" si="8"/>
        <v>47</v>
      </c>
      <c r="L96" s="41"/>
      <c r="M96" s="20">
        <v>38</v>
      </c>
      <c r="N96" s="9">
        <v>9</v>
      </c>
      <c r="O96" s="9">
        <v>3</v>
      </c>
      <c r="P96" s="20" t="s">
        <v>114</v>
      </c>
      <c r="Q96" s="9">
        <f t="shared" si="9"/>
        <v>1199</v>
      </c>
      <c r="R96" s="9">
        <f aca="true" t="shared" si="35" ref="R96:S100">SUM(T96,V96,X96)</f>
        <v>580</v>
      </c>
      <c r="S96" s="9">
        <f t="shared" si="35"/>
        <v>619</v>
      </c>
      <c r="T96" s="9">
        <v>225</v>
      </c>
      <c r="U96" s="9">
        <v>255</v>
      </c>
      <c r="V96" s="9">
        <v>163</v>
      </c>
      <c r="W96" s="9">
        <v>162</v>
      </c>
      <c r="X96" s="9">
        <v>192</v>
      </c>
      <c r="Y96" s="9">
        <v>202</v>
      </c>
    </row>
    <row r="97" spans="2:25" ht="12" customHeight="1">
      <c r="B97" s="4"/>
      <c r="C97" s="5"/>
      <c r="D97" s="7"/>
      <c r="E97" s="8" t="s">
        <v>77</v>
      </c>
      <c r="F97" s="22"/>
      <c r="G97" s="20">
        <v>3</v>
      </c>
      <c r="H97" s="22"/>
      <c r="I97" s="20">
        <v>18</v>
      </c>
      <c r="J97" s="41"/>
      <c r="K97" s="35">
        <f>SUM(M97:N97)</f>
        <v>29</v>
      </c>
      <c r="L97" s="41"/>
      <c r="M97" s="20">
        <v>23</v>
      </c>
      <c r="N97" s="9">
        <v>6</v>
      </c>
      <c r="O97" s="9">
        <v>3</v>
      </c>
      <c r="P97" s="20" t="s">
        <v>114</v>
      </c>
      <c r="Q97" s="9">
        <f>SUM(R97,S97)</f>
        <v>642</v>
      </c>
      <c r="R97" s="9">
        <f t="shared" si="35"/>
        <v>340</v>
      </c>
      <c r="S97" s="9">
        <f t="shared" si="35"/>
        <v>302</v>
      </c>
      <c r="T97" s="9">
        <v>130</v>
      </c>
      <c r="U97" s="9">
        <v>108</v>
      </c>
      <c r="V97" s="9">
        <v>99</v>
      </c>
      <c r="W97" s="9">
        <v>83</v>
      </c>
      <c r="X97" s="9">
        <v>111</v>
      </c>
      <c r="Y97" s="9">
        <v>111</v>
      </c>
    </row>
    <row r="98" spans="2:25" ht="12" customHeight="1">
      <c r="B98" s="4"/>
      <c r="C98" s="5"/>
      <c r="D98" s="7"/>
      <c r="E98" s="8" t="s">
        <v>93</v>
      </c>
      <c r="F98" s="22"/>
      <c r="G98" s="20">
        <v>2</v>
      </c>
      <c r="H98" s="22"/>
      <c r="I98" s="20">
        <v>16</v>
      </c>
      <c r="J98" s="41"/>
      <c r="K98" s="20">
        <f>SUM(M98:N98)</f>
        <v>26</v>
      </c>
      <c r="L98" s="41"/>
      <c r="M98" s="20">
        <v>22</v>
      </c>
      <c r="N98" s="9">
        <v>4</v>
      </c>
      <c r="O98" s="9">
        <v>2</v>
      </c>
      <c r="P98" s="20" t="s">
        <v>114</v>
      </c>
      <c r="Q98" s="9">
        <f>SUM(R98,S98)</f>
        <v>726</v>
      </c>
      <c r="R98" s="9">
        <f t="shared" si="35"/>
        <v>378</v>
      </c>
      <c r="S98" s="9">
        <f t="shared" si="35"/>
        <v>348</v>
      </c>
      <c r="T98" s="9">
        <v>165</v>
      </c>
      <c r="U98" s="9">
        <v>136</v>
      </c>
      <c r="V98" s="9">
        <v>93</v>
      </c>
      <c r="W98" s="9">
        <v>90</v>
      </c>
      <c r="X98" s="9">
        <v>120</v>
      </c>
      <c r="Y98" s="9">
        <v>122</v>
      </c>
    </row>
    <row r="99" spans="2:25" ht="12" customHeight="1">
      <c r="B99" s="4"/>
      <c r="C99" s="5"/>
      <c r="D99" s="7"/>
      <c r="E99" s="8" t="s">
        <v>74</v>
      </c>
      <c r="F99" s="22"/>
      <c r="G99" s="20">
        <v>2</v>
      </c>
      <c r="H99" s="22"/>
      <c r="I99" s="20">
        <v>29</v>
      </c>
      <c r="J99" s="41"/>
      <c r="K99" s="35">
        <f>SUM(M99:N99)</f>
        <v>46</v>
      </c>
      <c r="L99" s="41"/>
      <c r="M99" s="20">
        <v>36</v>
      </c>
      <c r="N99" s="9">
        <v>10</v>
      </c>
      <c r="O99" s="9">
        <v>2</v>
      </c>
      <c r="P99" s="20" t="s">
        <v>114</v>
      </c>
      <c r="Q99" s="9">
        <f>SUM(R99,S99)</f>
        <v>1380</v>
      </c>
      <c r="R99" s="9">
        <f t="shared" si="35"/>
        <v>701</v>
      </c>
      <c r="S99" s="9">
        <f t="shared" si="35"/>
        <v>679</v>
      </c>
      <c r="T99" s="9">
        <v>268</v>
      </c>
      <c r="U99" s="9">
        <v>255</v>
      </c>
      <c r="V99" s="9">
        <v>196</v>
      </c>
      <c r="W99" s="9">
        <v>195</v>
      </c>
      <c r="X99" s="9">
        <v>237</v>
      </c>
      <c r="Y99" s="9">
        <v>229</v>
      </c>
    </row>
    <row r="100" spans="2:25" ht="12" customHeight="1">
      <c r="B100" s="4"/>
      <c r="C100" s="5"/>
      <c r="D100" s="7"/>
      <c r="E100" s="8" t="s">
        <v>112</v>
      </c>
      <c r="F100" s="22"/>
      <c r="G100" s="20">
        <v>3</v>
      </c>
      <c r="H100" s="22"/>
      <c r="I100" s="20">
        <v>24</v>
      </c>
      <c r="J100" s="41"/>
      <c r="K100" s="20">
        <f>SUM(M100:N100)</f>
        <v>41</v>
      </c>
      <c r="L100" s="41"/>
      <c r="M100" s="20">
        <v>32</v>
      </c>
      <c r="N100" s="9">
        <v>9</v>
      </c>
      <c r="O100" s="9">
        <v>2</v>
      </c>
      <c r="P100" s="20" t="s">
        <v>114</v>
      </c>
      <c r="Q100" s="9">
        <f>SUM(R100,S100)</f>
        <v>1080</v>
      </c>
      <c r="R100" s="9">
        <f t="shared" si="35"/>
        <v>559</v>
      </c>
      <c r="S100" s="9">
        <f t="shared" si="35"/>
        <v>521</v>
      </c>
      <c r="T100" s="9">
        <v>236</v>
      </c>
      <c r="U100" s="9">
        <v>209</v>
      </c>
      <c r="V100" s="9">
        <v>160</v>
      </c>
      <c r="W100" s="9">
        <v>126</v>
      </c>
      <c r="X100" s="9">
        <v>163</v>
      </c>
      <c r="Y100" s="9">
        <v>186</v>
      </c>
    </row>
    <row r="101" ht="12" customHeight="1"/>
    <row r="102" ht="12" customHeight="1">
      <c r="B102" s="11" t="s">
        <v>113</v>
      </c>
    </row>
    <row r="103" ht="12" customHeight="1"/>
  </sheetData>
  <mergeCells count="38">
    <mergeCell ref="B8:E8"/>
    <mergeCell ref="D15:E15"/>
    <mergeCell ref="D13:E13"/>
    <mergeCell ref="D14:E14"/>
    <mergeCell ref="D22:E22"/>
    <mergeCell ref="D33:E33"/>
    <mergeCell ref="L6:M6"/>
    <mergeCell ref="J4:N5"/>
    <mergeCell ref="D12:E12"/>
    <mergeCell ref="D11:E11"/>
    <mergeCell ref="F4:G6"/>
    <mergeCell ref="B4:E6"/>
    <mergeCell ref="H4:I6"/>
    <mergeCell ref="J6:K6"/>
    <mergeCell ref="D40:E40"/>
    <mergeCell ref="D47:E47"/>
    <mergeCell ref="D85:E85"/>
    <mergeCell ref="D91:E91"/>
    <mergeCell ref="D60:E60"/>
    <mergeCell ref="D54:E54"/>
    <mergeCell ref="D95:E95"/>
    <mergeCell ref="D80:E80"/>
    <mergeCell ref="D62:E62"/>
    <mergeCell ref="D71:E71"/>
    <mergeCell ref="D19:E19"/>
    <mergeCell ref="C21:E21"/>
    <mergeCell ref="T5:U5"/>
    <mergeCell ref="V5:W5"/>
    <mergeCell ref="D20:E20"/>
    <mergeCell ref="D10:E10"/>
    <mergeCell ref="C9:E9"/>
    <mergeCell ref="D16:E16"/>
    <mergeCell ref="D17:E17"/>
    <mergeCell ref="D18:E18"/>
    <mergeCell ref="Q4:Y4"/>
    <mergeCell ref="Q5:S5"/>
    <mergeCell ref="X5:Y5"/>
    <mergeCell ref="O4:P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2003-02-06T05:57:32Z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