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5_ 全世帯平均月別家計支出金額（高崎市）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<sst xmlns="http://schemas.openxmlformats.org/spreadsheetml/2006/main" count="80" uniqueCount="67">
  <si>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</si>
  <si>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</si>
  <si>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</si>
  <si>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</si>
  <si>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</si>
  <si>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</si>
  <si>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</si>
  <si>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</si>
  <si>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</si>
  <si>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</si>
  <si>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住居費</t>
  </si>
  <si>
    <t>食料費</t>
  </si>
  <si>
    <t>光熱費</t>
  </si>
  <si>
    <t>被服費</t>
  </si>
  <si>
    <t>米類</t>
  </si>
  <si>
    <t>加工食品</t>
  </si>
  <si>
    <t>調味料</t>
  </si>
  <si>
    <t>酒類</t>
  </si>
  <si>
    <t>飲料</t>
  </si>
  <si>
    <t>家具什器</t>
  </si>
  <si>
    <t>雑費</t>
  </si>
  <si>
    <t>その他</t>
  </si>
  <si>
    <t>交際費</t>
  </si>
  <si>
    <t>費目別</t>
  </si>
  <si>
    <t>平均</t>
  </si>
  <si>
    <t>１月</t>
  </si>
  <si>
    <t>10月</t>
  </si>
  <si>
    <t>集計世帯数</t>
  </si>
  <si>
    <t>肉類</t>
  </si>
  <si>
    <t>世帯人員数（人）</t>
  </si>
  <si>
    <t>有業人員数（人）</t>
  </si>
  <si>
    <t>消費支出総額</t>
  </si>
  <si>
    <t>麦・雑穀類</t>
  </si>
  <si>
    <t>パン類</t>
  </si>
  <si>
    <t>生鮮魚介類</t>
  </si>
  <si>
    <t>塩干魚介類</t>
  </si>
  <si>
    <t>乳卵類</t>
  </si>
  <si>
    <t>野菜類</t>
  </si>
  <si>
    <t>乾物・海草類</t>
  </si>
  <si>
    <t>菓子類</t>
  </si>
  <si>
    <t>果物類</t>
  </si>
  <si>
    <t>外食費</t>
  </si>
  <si>
    <t>電気・ガス代</t>
  </si>
  <si>
    <t>その他の光熱費</t>
  </si>
  <si>
    <t>衣料費</t>
  </si>
  <si>
    <t>身のまわり品その他</t>
  </si>
  <si>
    <t>保健医療費</t>
  </si>
  <si>
    <t>理容衛生費</t>
  </si>
  <si>
    <t>交通通信費</t>
  </si>
  <si>
    <t>教育費</t>
  </si>
  <si>
    <t>文房具費</t>
  </si>
  <si>
    <t>教養娯楽費</t>
  </si>
  <si>
    <t>仕送金</t>
  </si>
  <si>
    <t>損害保険料</t>
  </si>
  <si>
    <t>たばこ</t>
  </si>
  <si>
    <t>145．全世帯平均月別家計支出金額（高崎市）（昭和36年～37年6月）</t>
  </si>
  <si>
    <t>昭和36年</t>
  </si>
  <si>
    <t>昭和37年</t>
  </si>
  <si>
    <t>穀類</t>
  </si>
  <si>
    <t>その他の食料費</t>
  </si>
  <si>
    <t>家賃地代</t>
  </si>
  <si>
    <t>設備修繕</t>
  </si>
  <si>
    <t>水道料</t>
  </si>
  <si>
    <t>負担費その他</t>
  </si>
  <si>
    <t>資料：県統計課「家計調査」</t>
  </si>
  <si>
    <t>―</t>
  </si>
  <si>
    <t>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</si>
</sst>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49" fontId="5" fillId="3" borderId="3" xfId="0" applyNumberFormat="1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6" fillId="3" borderId="8" xfId="0" applyFont="1" applyFill="1" applyBorder="1" applyAlignment="1">
      <alignment horizontal="distributed" vertical="center"/>
    </xf>
    <xf numFmtId="0" fontId="6" fillId="3" borderId="9" xfId="0" applyFont="1" applyFill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right" vertical="center" wrapText="1"/>
    </xf>
    <xf numFmtId="38" fontId="4" fillId="0" borderId="4" xfId="16" applyFont="1" applyFill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49" fontId="4" fillId="3" borderId="10" xfId="0" applyNumberFormat="1" applyFont="1" applyFill="1" applyBorder="1" applyAlignment="1">
      <alignment horizontal="distributed" vertical="center" wrapText="1"/>
    </xf>
    <xf numFmtId="49" fontId="4" fillId="3" borderId="11" xfId="0" applyNumberFormat="1" applyFont="1" applyFill="1" applyBorder="1" applyAlignment="1">
      <alignment horizontal="distributed" vertical="center" wrapText="1"/>
    </xf>
    <xf numFmtId="49" fontId="5" fillId="3" borderId="8" xfId="0" applyNumberFormat="1" applyFont="1" applyFill="1" applyBorder="1" applyAlignment="1">
      <alignment horizontal="distributed" vertical="center" wrapText="1"/>
    </xf>
    <xf numFmtId="49" fontId="5" fillId="3" borderId="9" xfId="0" applyNumberFormat="1" applyFont="1" applyFill="1" applyBorder="1" applyAlignment="1">
      <alignment horizontal="distributed" vertical="center" wrapText="1"/>
    </xf>
    <xf numFmtId="38" fontId="5" fillId="0" borderId="4" xfId="16" applyFont="1" applyFill="1" applyBorder="1" applyAlignment="1">
      <alignment horizontal="right" vertical="center" wrapText="1"/>
    </xf>
    <xf numFmtId="49" fontId="5" fillId="3" borderId="10" xfId="0" applyNumberFormat="1" applyFont="1" applyFill="1" applyBorder="1" applyAlignment="1">
      <alignment horizontal="distributed" vertical="center" wrapText="1"/>
    </xf>
    <xf numFmtId="49" fontId="5" fillId="3" borderId="11" xfId="0" applyNumberFormat="1" applyFont="1" applyFill="1" applyBorder="1" applyAlignment="1">
      <alignment horizontal="distributed" vertical="center" wrapText="1"/>
    </xf>
    <xf numFmtId="49" fontId="5" fillId="3" borderId="12" xfId="0" applyNumberFormat="1" applyFont="1" applyFill="1" applyBorder="1" applyAlignment="1">
      <alignment horizontal="distributed" vertical="center" wrapText="1"/>
    </xf>
    <xf numFmtId="177" fontId="5" fillId="0" borderId="7" xfId="0" applyNumberFormat="1" applyFont="1" applyBorder="1" applyAlignment="1">
      <alignment horizontal="right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5" fillId="3" borderId="8" xfId="0" applyNumberFormat="1" applyFont="1" applyFill="1" applyBorder="1" applyAlignment="1">
      <alignment horizontal="distributed" vertical="center" wrapText="1"/>
    </xf>
    <xf numFmtId="49" fontId="5" fillId="3" borderId="9" xfId="0" applyNumberFormat="1" applyFont="1" applyFill="1" applyBorder="1" applyAlignment="1">
      <alignment horizontal="distributed" vertical="center" wrapText="1"/>
    </xf>
    <xf numFmtId="49" fontId="4" fillId="3" borderId="8" xfId="0" applyNumberFormat="1" applyFont="1" applyFill="1" applyBorder="1" applyAlignment="1">
      <alignment horizontal="distributed" vertical="center" wrapText="1"/>
    </xf>
    <xf numFmtId="49" fontId="4" fillId="3" borderId="9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49" fontId="5" fillId="3" borderId="10" xfId="0" applyNumberFormat="1" applyFont="1" applyFill="1" applyBorder="1" applyAlignment="1">
      <alignment horizontal="distributed" vertical="center" wrapText="1"/>
    </xf>
    <xf numFmtId="49" fontId="5" fillId="3" borderId="11" xfId="0" applyNumberFormat="1" applyFont="1" applyFill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49" fontId="5" fillId="3" borderId="1" xfId="0" applyNumberFormat="1" applyFont="1" applyFill="1" applyBorder="1" applyAlignment="1">
      <alignment horizontal="distributed" vertical="center" wrapText="1"/>
    </xf>
    <xf numFmtId="49" fontId="5" fillId="3" borderId="13" xfId="0" applyNumberFormat="1" applyFont="1" applyFill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49" fontId="5" fillId="3" borderId="3" xfId="0" applyNumberFormat="1" applyFont="1" applyFill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.75390625" style="4" customWidth="1"/>
    <col min="3" max="3" width="1.4921875" style="4" customWidth="1"/>
    <col min="4" max="4" width="2.625" style="4" customWidth="1"/>
    <col min="5" max="5" width="16.375" style="4" customWidth="1"/>
    <col min="6" max="24" width="9.125" style="3" customWidth="1"/>
    <col min="25" max="16384" width="9.00390625" style="3" customWidth="1"/>
  </cols>
  <sheetData>
    <row r="1" spans="2:5" s="2" customFormat="1" ht="14.25">
      <c r="B1" s="1" t="s">
        <v>55</v>
      </c>
      <c r="C1" s="1"/>
      <c r="D1" s="1"/>
      <c r="E1" s="1"/>
    </row>
    <row r="2" ht="12" customHeight="1"/>
    <row r="3" spans="2:24" s="5" customFormat="1" ht="12" customHeight="1">
      <c r="B3" s="48" t="s">
        <v>23</v>
      </c>
      <c r="C3" s="49"/>
      <c r="D3" s="49"/>
      <c r="E3" s="50"/>
      <c r="F3" s="44" t="s">
        <v>56</v>
      </c>
      <c r="G3" s="47"/>
      <c r="H3" s="47"/>
      <c r="I3" s="47"/>
      <c r="J3" s="45"/>
      <c r="K3" s="45"/>
      <c r="L3" s="45"/>
      <c r="M3" s="45"/>
      <c r="N3" s="45"/>
      <c r="O3" s="45"/>
      <c r="P3" s="45"/>
      <c r="Q3" s="45"/>
      <c r="R3" s="46"/>
      <c r="S3" s="44" t="s">
        <v>57</v>
      </c>
      <c r="T3" s="45"/>
      <c r="U3" s="45"/>
      <c r="V3" s="45"/>
      <c r="W3" s="45"/>
      <c r="X3" s="46"/>
    </row>
    <row r="4" spans="2:24" s="5" customFormat="1" ht="12" customHeight="1">
      <c r="B4" s="51"/>
      <c r="C4" s="52"/>
      <c r="D4" s="52"/>
      <c r="E4" s="53"/>
      <c r="F4" s="6" t="s">
        <v>24</v>
      </c>
      <c r="G4" s="6" t="s">
        <v>25</v>
      </c>
      <c r="H4" s="6" t="s">
        <v>0</v>
      </c>
      <c r="I4" s="6" t="s">
        <v>1</v>
      </c>
      <c r="J4" s="6" t="s">
        <v>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26</v>
      </c>
      <c r="Q4" s="6" t="s">
        <v>8</v>
      </c>
      <c r="R4" s="6" t="s">
        <v>9</v>
      </c>
      <c r="S4" s="6" t="s">
        <v>25</v>
      </c>
      <c r="T4" s="6" t="s">
        <v>0</v>
      </c>
      <c r="U4" s="6" t="s">
        <v>1</v>
      </c>
      <c r="V4" s="6" t="s">
        <v>2</v>
      </c>
      <c r="W4" s="6" t="s">
        <v>3</v>
      </c>
      <c r="X4" s="7" t="s">
        <v>4</v>
      </c>
    </row>
    <row r="5" spans="2:24" s="5" customFormat="1" ht="12" customHeight="1">
      <c r="B5" s="54" t="s">
        <v>27</v>
      </c>
      <c r="C5" s="55"/>
      <c r="D5" s="55"/>
      <c r="E5" s="43"/>
      <c r="F5" s="9">
        <v>101</v>
      </c>
      <c r="G5" s="10">
        <v>101</v>
      </c>
      <c r="H5" s="10">
        <v>99</v>
      </c>
      <c r="I5" s="10">
        <v>101</v>
      </c>
      <c r="J5" s="10">
        <v>100</v>
      </c>
      <c r="K5" s="10">
        <v>100</v>
      </c>
      <c r="L5" s="11">
        <v>98</v>
      </c>
      <c r="M5" s="10">
        <v>103</v>
      </c>
      <c r="N5" s="10">
        <v>102</v>
      </c>
      <c r="O5" s="10">
        <v>100</v>
      </c>
      <c r="P5" s="10">
        <v>101</v>
      </c>
      <c r="Q5" s="10">
        <v>103</v>
      </c>
      <c r="R5" s="10">
        <v>103</v>
      </c>
      <c r="S5" s="10">
        <v>101</v>
      </c>
      <c r="T5" s="10">
        <v>104</v>
      </c>
      <c r="U5" s="10">
        <v>100</v>
      </c>
      <c r="V5" s="10">
        <v>101</v>
      </c>
      <c r="W5" s="10">
        <v>104</v>
      </c>
      <c r="X5" s="11">
        <v>102</v>
      </c>
    </row>
    <row r="6" spans="2:24" s="14" customFormat="1" ht="12" customHeight="1">
      <c r="B6" s="54" t="s">
        <v>29</v>
      </c>
      <c r="C6" s="55"/>
      <c r="D6" s="55"/>
      <c r="E6" s="43"/>
      <c r="F6" s="12">
        <v>4.58</v>
      </c>
      <c r="G6" s="13">
        <v>4.93</v>
      </c>
      <c r="H6" s="13">
        <v>4.81</v>
      </c>
      <c r="I6" s="13">
        <v>4.74</v>
      </c>
      <c r="J6" s="13">
        <v>4.63</v>
      </c>
      <c r="K6" s="13">
        <v>4.63</v>
      </c>
      <c r="L6" s="13">
        <v>4.54</v>
      </c>
      <c r="M6" s="13">
        <v>4.54</v>
      </c>
      <c r="N6" s="13">
        <v>4.4</v>
      </c>
      <c r="O6" s="13">
        <v>4.33</v>
      </c>
      <c r="P6" s="13">
        <v>4.33</v>
      </c>
      <c r="Q6" s="13">
        <v>4.54</v>
      </c>
      <c r="R6" s="13">
        <v>4.58</v>
      </c>
      <c r="S6" s="13">
        <v>45</v>
      </c>
      <c r="T6" s="13">
        <v>4.6</v>
      </c>
      <c r="U6" s="13">
        <v>4.46</v>
      </c>
      <c r="V6" s="13">
        <v>4.62</v>
      </c>
      <c r="W6" s="13">
        <v>4.7</v>
      </c>
      <c r="X6" s="13">
        <v>4.64</v>
      </c>
    </row>
    <row r="7" spans="2:24" s="14" customFormat="1" ht="12" customHeight="1">
      <c r="B7" s="54" t="s">
        <v>30</v>
      </c>
      <c r="C7" s="55"/>
      <c r="D7" s="55"/>
      <c r="E7" s="43"/>
      <c r="F7" s="12">
        <v>1.8</v>
      </c>
      <c r="G7" s="13">
        <v>1.86</v>
      </c>
      <c r="H7" s="13">
        <v>1.92</v>
      </c>
      <c r="I7" s="13">
        <v>1.91</v>
      </c>
      <c r="J7" s="13">
        <v>1.89</v>
      </c>
      <c r="K7" s="13">
        <v>1.83</v>
      </c>
      <c r="L7" s="13">
        <v>1.83</v>
      </c>
      <c r="M7" s="13">
        <v>1.78</v>
      </c>
      <c r="N7" s="13">
        <v>1.7</v>
      </c>
      <c r="O7" s="13">
        <v>1.61</v>
      </c>
      <c r="P7" s="13">
        <v>1.67</v>
      </c>
      <c r="Q7" s="13">
        <v>1.74</v>
      </c>
      <c r="R7" s="13">
        <v>1.83</v>
      </c>
      <c r="S7" s="13">
        <v>1.74</v>
      </c>
      <c r="T7" s="13">
        <v>1.75</v>
      </c>
      <c r="U7" s="13">
        <v>1.81</v>
      </c>
      <c r="V7" s="13">
        <v>1.85</v>
      </c>
      <c r="W7" s="13">
        <v>1.9</v>
      </c>
      <c r="X7" s="13">
        <v>1.9</v>
      </c>
    </row>
    <row r="8" spans="2:24" s="14" customFormat="1" ht="12" customHeight="1">
      <c r="B8" s="8"/>
      <c r="C8" s="15"/>
      <c r="D8" s="15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2:24" s="20" customFormat="1" ht="12" customHeight="1">
      <c r="B9" s="41" t="s">
        <v>31</v>
      </c>
      <c r="C9" s="42"/>
      <c r="D9" s="42"/>
      <c r="E9" s="43"/>
      <c r="F9" s="19">
        <f>F10+F30+F35+F38+F41</f>
        <v>29293.083333333336</v>
      </c>
      <c r="G9" s="19">
        <f aca="true" t="shared" si="0" ref="G9:X9">G10+G30+G35+G38+G41</f>
        <v>27892</v>
      </c>
      <c r="H9" s="19">
        <f t="shared" si="0"/>
        <v>26257</v>
      </c>
      <c r="I9" s="19">
        <f t="shared" si="0"/>
        <v>28386</v>
      </c>
      <c r="J9" s="19">
        <f t="shared" si="0"/>
        <v>28708</v>
      </c>
      <c r="K9" s="19">
        <f t="shared" si="0"/>
        <v>26360</v>
      </c>
      <c r="L9" s="19">
        <f t="shared" si="0"/>
        <v>27900</v>
      </c>
      <c r="M9" s="19">
        <f t="shared" si="0"/>
        <v>28120</v>
      </c>
      <c r="N9" s="19">
        <f t="shared" si="0"/>
        <v>26707</v>
      </c>
      <c r="O9" s="19">
        <f t="shared" si="0"/>
        <v>25217</v>
      </c>
      <c r="P9" s="19">
        <f t="shared" si="0"/>
        <v>30565</v>
      </c>
      <c r="Q9" s="19">
        <f t="shared" si="0"/>
        <v>30498</v>
      </c>
      <c r="R9" s="19">
        <f t="shared" si="0"/>
        <v>44908</v>
      </c>
      <c r="S9" s="19">
        <f t="shared" si="0"/>
        <v>30973</v>
      </c>
      <c r="T9" s="19">
        <f t="shared" si="0"/>
        <v>25414</v>
      </c>
      <c r="U9" s="19">
        <f t="shared" si="0"/>
        <v>33349</v>
      </c>
      <c r="V9" s="19">
        <f t="shared" si="0"/>
        <v>36438</v>
      </c>
      <c r="W9" s="19">
        <f t="shared" si="0"/>
        <v>32927</v>
      </c>
      <c r="X9" s="19">
        <f t="shared" si="0"/>
        <v>33577</v>
      </c>
    </row>
    <row r="10" spans="2:24" s="20" customFormat="1" ht="12" customHeight="1">
      <c r="B10" s="21"/>
      <c r="C10" s="39" t="s">
        <v>11</v>
      </c>
      <c r="D10" s="39"/>
      <c r="E10" s="40"/>
      <c r="F10" s="19">
        <f>SUM(F11:F29)/2</f>
        <v>12960.333333333332</v>
      </c>
      <c r="G10" s="19">
        <f aca="true" t="shared" si="1" ref="G10:X10">SUM(G11:G29)/2</f>
        <v>11844</v>
      </c>
      <c r="H10" s="19">
        <f t="shared" si="1"/>
        <v>11960</v>
      </c>
      <c r="I10" s="19">
        <f t="shared" si="1"/>
        <v>13003</v>
      </c>
      <c r="J10" s="19">
        <f t="shared" si="1"/>
        <v>12165</v>
      </c>
      <c r="K10" s="19">
        <f t="shared" si="1"/>
        <v>12409</v>
      </c>
      <c r="L10" s="19">
        <f t="shared" si="1"/>
        <v>12783</v>
      </c>
      <c r="M10" s="19">
        <f t="shared" si="1"/>
        <v>12807</v>
      </c>
      <c r="N10" s="19">
        <f t="shared" si="1"/>
        <v>12267</v>
      </c>
      <c r="O10" s="19">
        <f t="shared" si="1"/>
        <v>12161</v>
      </c>
      <c r="P10" s="19">
        <f t="shared" si="1"/>
        <v>12401</v>
      </c>
      <c r="Q10" s="19">
        <f t="shared" si="1"/>
        <v>13309</v>
      </c>
      <c r="R10" s="19">
        <f t="shared" si="1"/>
        <v>18416</v>
      </c>
      <c r="S10" s="19">
        <f t="shared" si="1"/>
        <v>11579</v>
      </c>
      <c r="T10" s="19">
        <f t="shared" si="1"/>
        <v>11629</v>
      </c>
      <c r="U10" s="19">
        <f t="shared" si="1"/>
        <v>12797</v>
      </c>
      <c r="V10" s="19">
        <f t="shared" si="1"/>
        <v>13102</v>
      </c>
      <c r="W10" s="19">
        <f t="shared" si="1"/>
        <v>14324</v>
      </c>
      <c r="X10" s="19">
        <f t="shared" si="1"/>
        <v>14137</v>
      </c>
    </row>
    <row r="11" spans="2:24" s="20" customFormat="1" ht="12" customHeight="1">
      <c r="B11" s="21"/>
      <c r="C11" s="22"/>
      <c r="D11" s="37" t="s">
        <v>58</v>
      </c>
      <c r="E11" s="38"/>
      <c r="F11" s="25">
        <f>SUM(F12:F15)</f>
        <v>3867.333333333333</v>
      </c>
      <c r="G11" s="25">
        <f aca="true" t="shared" si="2" ref="G11:X11">SUM(G12:G15)</f>
        <v>3019</v>
      </c>
      <c r="H11" s="25">
        <f t="shared" si="2"/>
        <v>3874</v>
      </c>
      <c r="I11" s="25">
        <f t="shared" si="2"/>
        <v>4148</v>
      </c>
      <c r="J11" s="25">
        <f t="shared" si="2"/>
        <v>3838</v>
      </c>
      <c r="K11" s="25">
        <f t="shared" si="2"/>
        <v>3862</v>
      </c>
      <c r="L11" s="25">
        <f t="shared" si="2"/>
        <v>3834</v>
      </c>
      <c r="M11" s="25">
        <f t="shared" si="2"/>
        <v>3670</v>
      </c>
      <c r="N11" s="25">
        <f t="shared" si="2"/>
        <v>3591</v>
      </c>
      <c r="O11" s="25">
        <f t="shared" si="2"/>
        <v>3494</v>
      </c>
      <c r="P11" s="25">
        <f t="shared" si="2"/>
        <v>3539</v>
      </c>
      <c r="Q11" s="25">
        <f t="shared" si="2"/>
        <v>4021</v>
      </c>
      <c r="R11" s="25">
        <f t="shared" si="2"/>
        <v>5518</v>
      </c>
      <c r="S11" s="25">
        <f t="shared" si="2"/>
        <v>2663</v>
      </c>
      <c r="T11" s="25">
        <f t="shared" si="2"/>
        <v>3397</v>
      </c>
      <c r="U11" s="25">
        <f t="shared" si="2"/>
        <v>3562</v>
      </c>
      <c r="V11" s="25">
        <f t="shared" si="2"/>
        <v>3850</v>
      </c>
      <c r="W11" s="25">
        <f t="shared" si="2"/>
        <v>4019</v>
      </c>
      <c r="X11" s="25">
        <f t="shared" si="2"/>
        <v>3791</v>
      </c>
    </row>
    <row r="12" spans="2:24" s="14" customFormat="1" ht="12" customHeight="1">
      <c r="B12" s="26"/>
      <c r="C12" s="27"/>
      <c r="D12" s="27"/>
      <c r="E12" s="28" t="s">
        <v>14</v>
      </c>
      <c r="F12" s="25">
        <f>SUM(G12:R12)/12</f>
        <v>3116.1666666666665</v>
      </c>
      <c r="G12" s="29">
        <v>2412</v>
      </c>
      <c r="H12" s="29">
        <v>3045</v>
      </c>
      <c r="I12" s="29">
        <v>3329</v>
      </c>
      <c r="J12" s="29">
        <v>3056</v>
      </c>
      <c r="K12" s="29">
        <v>3209</v>
      </c>
      <c r="L12" s="29">
        <v>3089</v>
      </c>
      <c r="M12" s="29">
        <v>2907</v>
      </c>
      <c r="N12" s="29">
        <v>2884</v>
      </c>
      <c r="O12" s="29">
        <v>2785</v>
      </c>
      <c r="P12" s="29">
        <v>2828</v>
      </c>
      <c r="Q12" s="29">
        <v>3234</v>
      </c>
      <c r="R12" s="29">
        <v>4616</v>
      </c>
      <c r="S12" s="29">
        <v>2058</v>
      </c>
      <c r="T12" s="29">
        <v>2724</v>
      </c>
      <c r="U12" s="29">
        <v>2836</v>
      </c>
      <c r="V12" s="29">
        <v>3142</v>
      </c>
      <c r="W12" s="29">
        <v>3289</v>
      </c>
      <c r="X12" s="29">
        <v>3030</v>
      </c>
    </row>
    <row r="13" spans="2:24" s="14" customFormat="1" ht="12" customHeight="1">
      <c r="B13" s="26"/>
      <c r="C13" s="27"/>
      <c r="D13" s="27"/>
      <c r="E13" s="28" t="s">
        <v>32</v>
      </c>
      <c r="F13" s="25">
        <f aca="true" t="shared" si="3" ref="F13:F52">SUM(G13:R13)/12</f>
        <v>59.25</v>
      </c>
      <c r="G13" s="29">
        <v>49</v>
      </c>
      <c r="H13" s="29">
        <v>83</v>
      </c>
      <c r="I13" s="29">
        <v>69</v>
      </c>
      <c r="J13" s="29">
        <v>65</v>
      </c>
      <c r="K13" s="29">
        <v>50</v>
      </c>
      <c r="L13" s="29">
        <v>88</v>
      </c>
      <c r="M13" s="29">
        <v>51</v>
      </c>
      <c r="N13" s="29">
        <v>77</v>
      </c>
      <c r="O13" s="29">
        <v>41</v>
      </c>
      <c r="P13" s="29">
        <v>40</v>
      </c>
      <c r="Q13" s="29">
        <v>53</v>
      </c>
      <c r="R13" s="29">
        <v>45</v>
      </c>
      <c r="S13" s="29">
        <v>20</v>
      </c>
      <c r="T13" s="29">
        <v>35</v>
      </c>
      <c r="U13" s="29">
        <v>50</v>
      </c>
      <c r="V13" s="29">
        <v>40</v>
      </c>
      <c r="W13" s="29">
        <v>48</v>
      </c>
      <c r="X13" s="29">
        <v>37</v>
      </c>
    </row>
    <row r="14" spans="2:24" s="14" customFormat="1" ht="12" customHeight="1">
      <c r="B14" s="26"/>
      <c r="C14" s="27"/>
      <c r="D14" s="27"/>
      <c r="E14" s="28" t="s">
        <v>33</v>
      </c>
      <c r="F14" s="25">
        <f t="shared" si="3"/>
        <v>293.75</v>
      </c>
      <c r="G14" s="29">
        <v>193</v>
      </c>
      <c r="H14" s="29">
        <v>286</v>
      </c>
      <c r="I14" s="29">
        <v>317</v>
      </c>
      <c r="J14" s="29">
        <v>316</v>
      </c>
      <c r="K14" s="29">
        <v>230</v>
      </c>
      <c r="L14" s="29">
        <v>276</v>
      </c>
      <c r="M14" s="29">
        <v>297</v>
      </c>
      <c r="N14" s="29">
        <v>268</v>
      </c>
      <c r="O14" s="29">
        <v>331</v>
      </c>
      <c r="P14" s="29">
        <v>340</v>
      </c>
      <c r="Q14" s="29">
        <v>363</v>
      </c>
      <c r="R14" s="29">
        <v>308</v>
      </c>
      <c r="S14" s="29">
        <v>213</v>
      </c>
      <c r="T14" s="29">
        <v>286</v>
      </c>
      <c r="U14" s="29">
        <v>244</v>
      </c>
      <c r="V14" s="29">
        <v>269</v>
      </c>
      <c r="W14" s="29">
        <v>290</v>
      </c>
      <c r="X14" s="29">
        <v>341</v>
      </c>
    </row>
    <row r="15" spans="2:24" s="14" customFormat="1" ht="12" customHeight="1">
      <c r="B15" s="26"/>
      <c r="C15" s="27"/>
      <c r="D15" s="27"/>
      <c r="E15" s="28" t="s">
        <v>21</v>
      </c>
      <c r="F15" s="25">
        <f t="shared" si="3"/>
        <v>398.1666666666667</v>
      </c>
      <c r="G15" s="29">
        <v>365</v>
      </c>
      <c r="H15" s="29">
        <v>460</v>
      </c>
      <c r="I15" s="29">
        <v>433</v>
      </c>
      <c r="J15" s="29">
        <v>401</v>
      </c>
      <c r="K15" s="29">
        <v>373</v>
      </c>
      <c r="L15" s="29">
        <v>381</v>
      </c>
      <c r="M15" s="29">
        <v>415</v>
      </c>
      <c r="N15" s="29">
        <v>362</v>
      </c>
      <c r="O15" s="29">
        <v>337</v>
      </c>
      <c r="P15" s="29">
        <v>331</v>
      </c>
      <c r="Q15" s="29">
        <v>371</v>
      </c>
      <c r="R15" s="29">
        <v>549</v>
      </c>
      <c r="S15" s="29">
        <v>372</v>
      </c>
      <c r="T15" s="29">
        <v>352</v>
      </c>
      <c r="U15" s="29">
        <v>432</v>
      </c>
      <c r="V15" s="29">
        <v>399</v>
      </c>
      <c r="W15" s="29">
        <v>392</v>
      </c>
      <c r="X15" s="29">
        <v>383</v>
      </c>
    </row>
    <row r="16" spans="2:24" s="14" customFormat="1" ht="12" customHeight="1">
      <c r="B16" s="26"/>
      <c r="C16" s="27"/>
      <c r="D16" s="37" t="s">
        <v>59</v>
      </c>
      <c r="E16" s="38"/>
      <c r="F16" s="25">
        <f t="shared" si="3"/>
        <v>9093.083333333334</v>
      </c>
      <c r="G16" s="29">
        <f>SUM(G17:G29)</f>
        <v>8825</v>
      </c>
      <c r="H16" s="29">
        <f aca="true" t="shared" si="4" ref="H16:X16">SUM(H17:H29)</f>
        <v>8086</v>
      </c>
      <c r="I16" s="29">
        <f t="shared" si="4"/>
        <v>8855</v>
      </c>
      <c r="J16" s="29">
        <f t="shared" si="4"/>
        <v>8327</v>
      </c>
      <c r="K16" s="29">
        <f t="shared" si="4"/>
        <v>8547</v>
      </c>
      <c r="L16" s="29">
        <f t="shared" si="4"/>
        <v>8949</v>
      </c>
      <c r="M16" s="29">
        <f t="shared" si="4"/>
        <v>9137</v>
      </c>
      <c r="N16" s="29">
        <f t="shared" si="4"/>
        <v>8676</v>
      </c>
      <c r="O16" s="29">
        <f t="shared" si="4"/>
        <v>8667</v>
      </c>
      <c r="P16" s="29">
        <f t="shared" si="4"/>
        <v>8862</v>
      </c>
      <c r="Q16" s="29">
        <f t="shared" si="4"/>
        <v>9288</v>
      </c>
      <c r="R16" s="29">
        <f t="shared" si="4"/>
        <v>12898</v>
      </c>
      <c r="S16" s="29">
        <f t="shared" si="4"/>
        <v>8916</v>
      </c>
      <c r="T16" s="29">
        <f t="shared" si="4"/>
        <v>8232</v>
      </c>
      <c r="U16" s="29">
        <f t="shared" si="4"/>
        <v>9235</v>
      </c>
      <c r="V16" s="29">
        <f t="shared" si="4"/>
        <v>9252</v>
      </c>
      <c r="W16" s="29">
        <f t="shared" si="4"/>
        <v>10305</v>
      </c>
      <c r="X16" s="29">
        <f t="shared" si="4"/>
        <v>10346</v>
      </c>
    </row>
    <row r="17" spans="2:24" s="14" customFormat="1" ht="12" customHeight="1">
      <c r="B17" s="26"/>
      <c r="C17" s="27"/>
      <c r="D17" s="27"/>
      <c r="E17" s="28" t="s">
        <v>34</v>
      </c>
      <c r="F17" s="25">
        <f t="shared" si="3"/>
        <v>641.25</v>
      </c>
      <c r="G17" s="29">
        <v>739</v>
      </c>
      <c r="H17" s="29">
        <v>607</v>
      </c>
      <c r="I17" s="29">
        <v>612</v>
      </c>
      <c r="J17" s="29">
        <v>596</v>
      </c>
      <c r="K17" s="29">
        <v>572</v>
      </c>
      <c r="L17" s="29">
        <v>552</v>
      </c>
      <c r="M17" s="29">
        <v>571</v>
      </c>
      <c r="N17" s="29">
        <v>579</v>
      </c>
      <c r="O17" s="29">
        <v>636</v>
      </c>
      <c r="P17" s="29">
        <v>684</v>
      </c>
      <c r="Q17" s="29">
        <v>705</v>
      </c>
      <c r="R17" s="29">
        <v>842</v>
      </c>
      <c r="S17" s="29">
        <v>712</v>
      </c>
      <c r="T17" s="29">
        <v>577</v>
      </c>
      <c r="U17" s="29">
        <v>660</v>
      </c>
      <c r="V17" s="29">
        <v>752</v>
      </c>
      <c r="W17" s="29">
        <v>725</v>
      </c>
      <c r="X17" s="29">
        <v>717</v>
      </c>
    </row>
    <row r="18" spans="2:24" s="14" customFormat="1" ht="12" customHeight="1">
      <c r="B18" s="26"/>
      <c r="C18" s="27"/>
      <c r="D18" s="27"/>
      <c r="E18" s="28" t="s">
        <v>35</v>
      </c>
      <c r="F18" s="25">
        <f t="shared" si="3"/>
        <v>399.9166666666667</v>
      </c>
      <c r="G18" s="29">
        <v>420</v>
      </c>
      <c r="H18" s="29">
        <v>443</v>
      </c>
      <c r="I18" s="29">
        <v>473</v>
      </c>
      <c r="J18" s="29">
        <v>368</v>
      </c>
      <c r="K18" s="29">
        <v>388</v>
      </c>
      <c r="L18" s="29">
        <v>401</v>
      </c>
      <c r="M18" s="29">
        <v>343</v>
      </c>
      <c r="N18" s="29">
        <v>350</v>
      </c>
      <c r="O18" s="29">
        <v>309</v>
      </c>
      <c r="P18" s="29">
        <v>336</v>
      </c>
      <c r="Q18" s="29">
        <v>387</v>
      </c>
      <c r="R18" s="29">
        <v>581</v>
      </c>
      <c r="S18" s="29">
        <v>424</v>
      </c>
      <c r="T18" s="29">
        <v>373</v>
      </c>
      <c r="U18" s="29">
        <v>431</v>
      </c>
      <c r="V18" s="29">
        <v>480</v>
      </c>
      <c r="W18" s="29">
        <v>500</v>
      </c>
      <c r="X18" s="29">
        <v>482</v>
      </c>
    </row>
    <row r="19" spans="2:24" s="14" customFormat="1" ht="12" customHeight="1">
      <c r="B19" s="26"/>
      <c r="C19" s="27"/>
      <c r="D19" s="27"/>
      <c r="E19" s="28" t="s">
        <v>28</v>
      </c>
      <c r="F19" s="25">
        <v>557</v>
      </c>
      <c r="G19" s="29">
        <v>505</v>
      </c>
      <c r="H19" s="29">
        <v>480</v>
      </c>
      <c r="I19" s="29">
        <v>527</v>
      </c>
      <c r="J19" s="29">
        <v>499</v>
      </c>
      <c r="K19" s="29">
        <v>518</v>
      </c>
      <c r="L19" s="29">
        <v>490</v>
      </c>
      <c r="M19" s="29">
        <v>529</v>
      </c>
      <c r="N19" s="29">
        <v>565</v>
      </c>
      <c r="O19" s="29">
        <v>595</v>
      </c>
      <c r="P19" s="29">
        <v>617</v>
      </c>
      <c r="Q19" s="29">
        <v>578</v>
      </c>
      <c r="R19" s="29">
        <v>787</v>
      </c>
      <c r="S19" s="29">
        <v>668</v>
      </c>
      <c r="T19" s="29">
        <v>617</v>
      </c>
      <c r="U19" s="29">
        <v>632</v>
      </c>
      <c r="V19" s="29">
        <v>608</v>
      </c>
      <c r="W19" s="29">
        <v>673</v>
      </c>
      <c r="X19" s="29">
        <v>736</v>
      </c>
    </row>
    <row r="20" spans="2:24" s="14" customFormat="1" ht="12" customHeight="1">
      <c r="B20" s="26"/>
      <c r="C20" s="27"/>
      <c r="D20" s="27"/>
      <c r="E20" s="28" t="s">
        <v>36</v>
      </c>
      <c r="F20" s="25">
        <f t="shared" si="3"/>
        <v>900.75</v>
      </c>
      <c r="G20" s="29">
        <v>657</v>
      </c>
      <c r="H20" s="29">
        <v>699</v>
      </c>
      <c r="I20" s="29">
        <v>760</v>
      </c>
      <c r="J20" s="29">
        <v>869</v>
      </c>
      <c r="K20" s="29">
        <v>820</v>
      </c>
      <c r="L20" s="29">
        <v>905</v>
      </c>
      <c r="M20" s="29">
        <v>1091</v>
      </c>
      <c r="N20" s="29">
        <v>948</v>
      </c>
      <c r="O20" s="29">
        <v>1051</v>
      </c>
      <c r="P20" s="29">
        <v>1043</v>
      </c>
      <c r="Q20" s="29">
        <v>911</v>
      </c>
      <c r="R20" s="29">
        <v>1055</v>
      </c>
      <c r="S20" s="29">
        <v>723</v>
      </c>
      <c r="T20" s="29">
        <v>859</v>
      </c>
      <c r="U20" s="29">
        <v>902</v>
      </c>
      <c r="V20" s="29">
        <v>894</v>
      </c>
      <c r="W20" s="29">
        <v>1022</v>
      </c>
      <c r="X20" s="29">
        <v>961</v>
      </c>
    </row>
    <row r="21" spans="2:24" s="14" customFormat="1" ht="12" customHeight="1">
      <c r="B21" s="26"/>
      <c r="C21" s="27"/>
      <c r="D21" s="27"/>
      <c r="E21" s="28" t="s">
        <v>37</v>
      </c>
      <c r="F21" s="25">
        <f t="shared" si="3"/>
        <v>1027.1666666666667</v>
      </c>
      <c r="G21" s="29">
        <v>542</v>
      </c>
      <c r="H21" s="29">
        <v>609</v>
      </c>
      <c r="I21" s="29">
        <v>711</v>
      </c>
      <c r="J21" s="29">
        <v>693</v>
      </c>
      <c r="K21" s="29">
        <v>902</v>
      </c>
      <c r="L21" s="29">
        <v>1380</v>
      </c>
      <c r="M21" s="29">
        <v>1308</v>
      </c>
      <c r="N21" s="29">
        <v>1062</v>
      </c>
      <c r="O21" s="29">
        <v>1032</v>
      </c>
      <c r="P21" s="29">
        <v>1025</v>
      </c>
      <c r="Q21" s="29">
        <v>1116</v>
      </c>
      <c r="R21" s="29">
        <v>1946</v>
      </c>
      <c r="S21" s="29">
        <v>614</v>
      </c>
      <c r="T21" s="29">
        <v>776</v>
      </c>
      <c r="U21" s="29">
        <v>785</v>
      </c>
      <c r="V21" s="29">
        <v>911</v>
      </c>
      <c r="W21" s="29">
        <v>1475</v>
      </c>
      <c r="X21" s="29">
        <v>1825</v>
      </c>
    </row>
    <row r="22" spans="2:24" s="14" customFormat="1" ht="12" customHeight="1">
      <c r="B22" s="26"/>
      <c r="C22" s="27"/>
      <c r="D22" s="27"/>
      <c r="E22" s="28" t="s">
        <v>38</v>
      </c>
      <c r="F22" s="25">
        <f t="shared" si="3"/>
        <v>286.8333333333333</v>
      </c>
      <c r="G22" s="29">
        <v>328</v>
      </c>
      <c r="H22" s="29">
        <v>277</v>
      </c>
      <c r="I22" s="29">
        <v>376</v>
      </c>
      <c r="J22" s="29">
        <v>268</v>
      </c>
      <c r="K22" s="29">
        <v>292</v>
      </c>
      <c r="L22" s="29">
        <v>205</v>
      </c>
      <c r="M22" s="29">
        <v>191</v>
      </c>
      <c r="N22" s="29">
        <v>259</v>
      </c>
      <c r="O22" s="29">
        <v>256</v>
      </c>
      <c r="P22" s="29">
        <v>268</v>
      </c>
      <c r="Q22" s="29">
        <v>250</v>
      </c>
      <c r="R22" s="29">
        <v>472</v>
      </c>
      <c r="S22" s="29">
        <v>275</v>
      </c>
      <c r="T22" s="29">
        <v>278</v>
      </c>
      <c r="U22" s="29">
        <v>376</v>
      </c>
      <c r="V22" s="29">
        <v>279</v>
      </c>
      <c r="W22" s="29">
        <v>301</v>
      </c>
      <c r="X22" s="29">
        <v>262</v>
      </c>
    </row>
    <row r="23" spans="2:24" s="14" customFormat="1" ht="12" customHeight="1">
      <c r="B23" s="26"/>
      <c r="C23" s="27"/>
      <c r="D23" s="27"/>
      <c r="E23" s="28" t="s">
        <v>15</v>
      </c>
      <c r="F23" s="25">
        <v>1206</v>
      </c>
      <c r="G23" s="29">
        <v>1059</v>
      </c>
      <c r="H23" s="29">
        <v>1056</v>
      </c>
      <c r="I23" s="29">
        <v>1176</v>
      </c>
      <c r="J23" s="29">
        <v>1096</v>
      </c>
      <c r="K23" s="29">
        <v>1088</v>
      </c>
      <c r="L23" s="29">
        <v>1092</v>
      </c>
      <c r="M23" s="29">
        <v>1115</v>
      </c>
      <c r="N23" s="29">
        <v>1204</v>
      </c>
      <c r="O23" s="29">
        <v>1157</v>
      </c>
      <c r="P23" s="29">
        <v>1281</v>
      </c>
      <c r="Q23" s="29">
        <v>1308</v>
      </c>
      <c r="R23" s="29">
        <v>1830</v>
      </c>
      <c r="S23" s="29">
        <v>1140</v>
      </c>
      <c r="T23" s="29">
        <v>1003</v>
      </c>
      <c r="U23" s="29">
        <v>1283</v>
      </c>
      <c r="V23" s="29">
        <v>1231</v>
      </c>
      <c r="W23" s="29">
        <v>1327</v>
      </c>
      <c r="X23" s="29">
        <v>1266</v>
      </c>
    </row>
    <row r="24" spans="2:24" s="14" customFormat="1" ht="12" customHeight="1">
      <c r="B24" s="26"/>
      <c r="C24" s="27"/>
      <c r="D24" s="27"/>
      <c r="E24" s="28" t="s">
        <v>16</v>
      </c>
      <c r="F24" s="25">
        <v>934</v>
      </c>
      <c r="G24" s="29">
        <v>864</v>
      </c>
      <c r="H24" s="29">
        <v>913</v>
      </c>
      <c r="I24" s="29">
        <v>921</v>
      </c>
      <c r="J24" s="29">
        <v>853</v>
      </c>
      <c r="K24" s="29">
        <v>933</v>
      </c>
      <c r="L24" s="29">
        <v>1034</v>
      </c>
      <c r="M24" s="29">
        <v>888</v>
      </c>
      <c r="N24" s="29">
        <v>880</v>
      </c>
      <c r="O24" s="29">
        <v>866</v>
      </c>
      <c r="P24" s="29">
        <v>860</v>
      </c>
      <c r="Q24" s="29">
        <v>955</v>
      </c>
      <c r="R24" s="29">
        <v>1247</v>
      </c>
      <c r="S24" s="29">
        <v>688</v>
      </c>
      <c r="T24" s="29">
        <v>692</v>
      </c>
      <c r="U24" s="29">
        <v>964</v>
      </c>
      <c r="V24" s="29">
        <v>902</v>
      </c>
      <c r="W24" s="29">
        <v>951</v>
      </c>
      <c r="X24" s="29">
        <v>1125</v>
      </c>
    </row>
    <row r="25" spans="2:24" s="14" customFormat="1" ht="12" customHeight="1">
      <c r="B25" s="26"/>
      <c r="C25" s="27"/>
      <c r="D25" s="27"/>
      <c r="E25" s="28" t="s">
        <v>39</v>
      </c>
      <c r="F25" s="25">
        <f t="shared" si="3"/>
        <v>764.75</v>
      </c>
      <c r="G25" s="29">
        <v>813</v>
      </c>
      <c r="H25" s="29">
        <v>783</v>
      </c>
      <c r="I25" s="29">
        <v>914</v>
      </c>
      <c r="J25" s="29">
        <v>922</v>
      </c>
      <c r="K25" s="29">
        <v>761</v>
      </c>
      <c r="L25" s="29">
        <v>695</v>
      </c>
      <c r="M25" s="29">
        <v>536</v>
      </c>
      <c r="N25" s="29">
        <v>587</v>
      </c>
      <c r="O25" s="29">
        <v>638</v>
      </c>
      <c r="P25" s="29">
        <v>712</v>
      </c>
      <c r="Q25" s="29">
        <v>803</v>
      </c>
      <c r="R25" s="29">
        <v>1013</v>
      </c>
      <c r="S25" s="29">
        <v>811</v>
      </c>
      <c r="T25" s="29">
        <v>849</v>
      </c>
      <c r="U25" s="29">
        <v>954</v>
      </c>
      <c r="V25" s="29">
        <v>916</v>
      </c>
      <c r="W25" s="29">
        <v>1001</v>
      </c>
      <c r="X25" s="29">
        <v>814</v>
      </c>
    </row>
    <row r="26" spans="2:24" s="14" customFormat="1" ht="12" customHeight="1">
      <c r="B26" s="26"/>
      <c r="C26" s="27"/>
      <c r="D26" s="27"/>
      <c r="E26" s="28" t="s">
        <v>40</v>
      </c>
      <c r="F26" s="25">
        <f t="shared" si="3"/>
        <v>540.0833333333334</v>
      </c>
      <c r="G26" s="29">
        <v>585</v>
      </c>
      <c r="H26" s="29">
        <v>487</v>
      </c>
      <c r="I26" s="29">
        <v>556</v>
      </c>
      <c r="J26" s="29">
        <v>471</v>
      </c>
      <c r="K26" s="29">
        <v>468</v>
      </c>
      <c r="L26" s="29">
        <v>261</v>
      </c>
      <c r="M26" s="29">
        <v>507</v>
      </c>
      <c r="N26" s="29">
        <v>623</v>
      </c>
      <c r="O26" s="29">
        <v>651</v>
      </c>
      <c r="P26" s="29">
        <v>512</v>
      </c>
      <c r="Q26" s="29">
        <v>562</v>
      </c>
      <c r="R26" s="29">
        <v>798</v>
      </c>
      <c r="S26" s="29">
        <v>633</v>
      </c>
      <c r="T26" s="29">
        <v>639</v>
      </c>
      <c r="U26" s="29">
        <v>677</v>
      </c>
      <c r="V26" s="29">
        <v>535</v>
      </c>
      <c r="W26" s="29">
        <v>549</v>
      </c>
      <c r="X26" s="29">
        <v>344</v>
      </c>
    </row>
    <row r="27" spans="2:24" s="14" customFormat="1" ht="12" customHeight="1">
      <c r="B27" s="26"/>
      <c r="C27" s="27"/>
      <c r="D27" s="27"/>
      <c r="E27" s="28" t="s">
        <v>17</v>
      </c>
      <c r="F27" s="25">
        <f t="shared" si="3"/>
        <v>801.8333333333334</v>
      </c>
      <c r="G27" s="29">
        <v>861</v>
      </c>
      <c r="H27" s="29">
        <v>647</v>
      </c>
      <c r="I27" s="29">
        <v>673</v>
      </c>
      <c r="J27" s="29">
        <v>751</v>
      </c>
      <c r="K27" s="29">
        <v>818</v>
      </c>
      <c r="L27" s="29">
        <v>934</v>
      </c>
      <c r="M27" s="29">
        <v>793</v>
      </c>
      <c r="N27" s="29">
        <v>648</v>
      </c>
      <c r="O27" s="29">
        <v>759</v>
      </c>
      <c r="P27" s="29">
        <v>708</v>
      </c>
      <c r="Q27" s="29">
        <v>865</v>
      </c>
      <c r="R27" s="29">
        <v>1165</v>
      </c>
      <c r="S27" s="29">
        <v>909</v>
      </c>
      <c r="T27" s="29">
        <v>644</v>
      </c>
      <c r="U27" s="29">
        <v>641</v>
      </c>
      <c r="V27" s="29">
        <v>645</v>
      </c>
      <c r="W27" s="29">
        <v>645</v>
      </c>
      <c r="X27" s="29">
        <v>745</v>
      </c>
    </row>
    <row r="28" spans="2:24" s="14" customFormat="1" ht="12" customHeight="1">
      <c r="B28" s="8"/>
      <c r="C28" s="23"/>
      <c r="D28" s="23"/>
      <c r="E28" s="24" t="s">
        <v>18</v>
      </c>
      <c r="F28" s="25">
        <f t="shared" si="3"/>
        <v>339</v>
      </c>
      <c r="G28" s="30">
        <v>275</v>
      </c>
      <c r="H28" s="30">
        <v>290</v>
      </c>
      <c r="I28" s="30">
        <v>338</v>
      </c>
      <c r="J28" s="30">
        <v>319</v>
      </c>
      <c r="K28" s="30">
        <v>413</v>
      </c>
      <c r="L28" s="30">
        <v>425</v>
      </c>
      <c r="M28" s="30">
        <v>519</v>
      </c>
      <c r="N28" s="30">
        <v>393</v>
      </c>
      <c r="O28" s="30">
        <v>277</v>
      </c>
      <c r="P28" s="30">
        <v>257</v>
      </c>
      <c r="Q28" s="30">
        <v>251</v>
      </c>
      <c r="R28" s="30">
        <v>311</v>
      </c>
      <c r="S28" s="30">
        <v>207</v>
      </c>
      <c r="T28" s="30">
        <v>209</v>
      </c>
      <c r="U28" s="30">
        <v>269</v>
      </c>
      <c r="V28" s="30">
        <v>327</v>
      </c>
      <c r="W28" s="30">
        <v>427</v>
      </c>
      <c r="X28" s="30">
        <v>433</v>
      </c>
    </row>
    <row r="29" spans="2:24" s="14" customFormat="1" ht="12" customHeight="1">
      <c r="B29" s="8"/>
      <c r="C29" s="23"/>
      <c r="D29" s="23"/>
      <c r="E29" s="24" t="s">
        <v>41</v>
      </c>
      <c r="F29" s="25">
        <f t="shared" si="3"/>
        <v>694.3333333333334</v>
      </c>
      <c r="G29" s="29">
        <v>1177</v>
      </c>
      <c r="H29" s="29">
        <v>795</v>
      </c>
      <c r="I29" s="29">
        <v>818</v>
      </c>
      <c r="J29" s="29">
        <v>622</v>
      </c>
      <c r="K29" s="29">
        <v>574</v>
      </c>
      <c r="L29" s="29">
        <v>575</v>
      </c>
      <c r="M29" s="29">
        <v>746</v>
      </c>
      <c r="N29" s="29">
        <v>578</v>
      </c>
      <c r="O29" s="29">
        <v>440</v>
      </c>
      <c r="P29" s="29">
        <v>559</v>
      </c>
      <c r="Q29" s="29">
        <v>597</v>
      </c>
      <c r="R29" s="29">
        <v>851</v>
      </c>
      <c r="S29" s="29">
        <v>1112</v>
      </c>
      <c r="T29" s="29">
        <v>716</v>
      </c>
      <c r="U29" s="29">
        <v>661</v>
      </c>
      <c r="V29" s="29">
        <v>772</v>
      </c>
      <c r="W29" s="29">
        <v>709</v>
      </c>
      <c r="X29" s="29">
        <v>636</v>
      </c>
    </row>
    <row r="30" spans="2:24" s="20" customFormat="1" ht="12" customHeight="1">
      <c r="B30" s="21"/>
      <c r="C30" s="39" t="s">
        <v>10</v>
      </c>
      <c r="D30" s="39"/>
      <c r="E30" s="40"/>
      <c r="F30" s="19">
        <f t="shared" si="3"/>
        <v>2427.5833333333335</v>
      </c>
      <c r="G30" s="31">
        <f>SUM(G31:G34)</f>
        <v>1108</v>
      </c>
      <c r="H30" s="31">
        <f aca="true" t="shared" si="5" ref="H30:X30">SUM(H31:H34)</f>
        <v>1820</v>
      </c>
      <c r="I30" s="31">
        <f t="shared" si="5"/>
        <v>1449</v>
      </c>
      <c r="J30" s="31">
        <f t="shared" si="5"/>
        <v>1176</v>
      </c>
      <c r="K30" s="31">
        <f t="shared" si="5"/>
        <v>2219</v>
      </c>
      <c r="L30" s="31">
        <f t="shared" si="5"/>
        <v>3229</v>
      </c>
      <c r="M30" s="31">
        <f t="shared" si="5"/>
        <v>2570</v>
      </c>
      <c r="N30" s="31">
        <f t="shared" si="5"/>
        <v>2176</v>
      </c>
      <c r="O30" s="31">
        <f t="shared" si="5"/>
        <v>1670</v>
      </c>
      <c r="P30" s="31">
        <f t="shared" si="5"/>
        <v>4706</v>
      </c>
      <c r="Q30" s="31">
        <f t="shared" si="5"/>
        <v>2117</v>
      </c>
      <c r="R30" s="31">
        <f t="shared" si="5"/>
        <v>4891</v>
      </c>
      <c r="S30" s="31">
        <f t="shared" si="5"/>
        <v>2037</v>
      </c>
      <c r="T30" s="31">
        <f t="shared" si="5"/>
        <v>1199</v>
      </c>
      <c r="U30" s="31">
        <f t="shared" si="5"/>
        <v>2585</v>
      </c>
      <c r="V30" s="31">
        <f t="shared" si="5"/>
        <v>2960</v>
      </c>
      <c r="W30" s="31">
        <f t="shared" si="5"/>
        <v>3123</v>
      </c>
      <c r="X30" s="31">
        <f t="shared" si="5"/>
        <v>4223</v>
      </c>
    </row>
    <row r="31" spans="2:24" s="14" customFormat="1" ht="12" customHeight="1">
      <c r="B31" s="26"/>
      <c r="C31" s="27"/>
      <c r="D31" s="37" t="s">
        <v>60</v>
      </c>
      <c r="E31" s="38"/>
      <c r="F31" s="25">
        <v>480</v>
      </c>
      <c r="G31" s="29">
        <v>274</v>
      </c>
      <c r="H31" s="29">
        <v>415</v>
      </c>
      <c r="I31" s="29">
        <v>380</v>
      </c>
      <c r="J31" s="29">
        <v>443</v>
      </c>
      <c r="K31" s="29">
        <v>484</v>
      </c>
      <c r="L31" s="29">
        <v>523</v>
      </c>
      <c r="M31" s="29">
        <v>505</v>
      </c>
      <c r="N31" s="29">
        <v>511</v>
      </c>
      <c r="O31" s="29">
        <v>534</v>
      </c>
      <c r="P31" s="29">
        <v>544</v>
      </c>
      <c r="Q31" s="29">
        <v>438</v>
      </c>
      <c r="R31" s="29">
        <v>715</v>
      </c>
      <c r="S31" s="29">
        <v>473</v>
      </c>
      <c r="T31" s="29">
        <v>425</v>
      </c>
      <c r="U31" s="29">
        <v>548</v>
      </c>
      <c r="V31" s="29">
        <v>387</v>
      </c>
      <c r="W31" s="29">
        <v>405</v>
      </c>
      <c r="X31" s="29">
        <v>386</v>
      </c>
    </row>
    <row r="32" spans="2:24" s="14" customFormat="1" ht="12" customHeight="1">
      <c r="B32" s="26"/>
      <c r="C32" s="27"/>
      <c r="D32" s="37" t="s">
        <v>61</v>
      </c>
      <c r="E32" s="38"/>
      <c r="F32" s="25">
        <f t="shared" si="3"/>
        <v>372.8333333333333</v>
      </c>
      <c r="G32" s="29">
        <v>317</v>
      </c>
      <c r="H32" s="29">
        <v>610</v>
      </c>
      <c r="I32" s="29">
        <v>404</v>
      </c>
      <c r="J32" s="29">
        <v>174</v>
      </c>
      <c r="K32" s="29">
        <v>208</v>
      </c>
      <c r="L32" s="29">
        <v>347</v>
      </c>
      <c r="M32" s="29">
        <v>224</v>
      </c>
      <c r="N32" s="29">
        <v>129</v>
      </c>
      <c r="O32" s="29">
        <v>214</v>
      </c>
      <c r="P32" s="29">
        <v>652</v>
      </c>
      <c r="Q32" s="29">
        <v>442</v>
      </c>
      <c r="R32" s="29">
        <v>753</v>
      </c>
      <c r="S32" s="29">
        <v>48</v>
      </c>
      <c r="T32" s="29">
        <v>162</v>
      </c>
      <c r="U32" s="29">
        <v>236</v>
      </c>
      <c r="V32" s="29">
        <v>402</v>
      </c>
      <c r="W32" s="29">
        <v>632</v>
      </c>
      <c r="X32" s="29">
        <v>829</v>
      </c>
    </row>
    <row r="33" spans="2:24" s="14" customFormat="1" ht="12" customHeight="1">
      <c r="B33" s="26"/>
      <c r="C33" s="27"/>
      <c r="D33" s="37" t="s">
        <v>62</v>
      </c>
      <c r="E33" s="38"/>
      <c r="F33" s="25">
        <f t="shared" si="3"/>
        <v>138.08333333333334</v>
      </c>
      <c r="G33" s="29">
        <v>74</v>
      </c>
      <c r="H33" s="29">
        <v>116</v>
      </c>
      <c r="I33" s="29">
        <v>94</v>
      </c>
      <c r="J33" s="29">
        <v>73</v>
      </c>
      <c r="K33" s="29">
        <v>124</v>
      </c>
      <c r="L33" s="29">
        <v>120</v>
      </c>
      <c r="M33" s="29">
        <v>180</v>
      </c>
      <c r="N33" s="29">
        <v>147</v>
      </c>
      <c r="O33" s="29">
        <v>183</v>
      </c>
      <c r="P33" s="29">
        <v>143</v>
      </c>
      <c r="Q33" s="29">
        <v>168</v>
      </c>
      <c r="R33" s="29">
        <v>235</v>
      </c>
      <c r="S33" s="29">
        <v>124</v>
      </c>
      <c r="T33" s="29">
        <v>116</v>
      </c>
      <c r="U33" s="29">
        <v>201</v>
      </c>
      <c r="V33" s="29">
        <v>144</v>
      </c>
      <c r="W33" s="29">
        <v>137</v>
      </c>
      <c r="X33" s="29">
        <v>157</v>
      </c>
    </row>
    <row r="34" spans="2:24" s="14" customFormat="1" ht="12" customHeight="1">
      <c r="B34" s="26"/>
      <c r="C34" s="27"/>
      <c r="D34" s="37" t="s">
        <v>19</v>
      </c>
      <c r="E34" s="38"/>
      <c r="F34" s="25">
        <v>1437</v>
      </c>
      <c r="G34" s="29">
        <v>443</v>
      </c>
      <c r="H34" s="29">
        <v>679</v>
      </c>
      <c r="I34" s="29">
        <v>571</v>
      </c>
      <c r="J34" s="29">
        <v>486</v>
      </c>
      <c r="K34" s="29">
        <v>1403</v>
      </c>
      <c r="L34" s="29">
        <v>2239</v>
      </c>
      <c r="M34" s="29">
        <v>1661</v>
      </c>
      <c r="N34" s="29">
        <v>1389</v>
      </c>
      <c r="O34" s="29">
        <v>739</v>
      </c>
      <c r="P34" s="29">
        <v>3367</v>
      </c>
      <c r="Q34" s="29">
        <v>1069</v>
      </c>
      <c r="R34" s="29">
        <v>3188</v>
      </c>
      <c r="S34" s="29">
        <v>1392</v>
      </c>
      <c r="T34" s="29">
        <v>496</v>
      </c>
      <c r="U34" s="29">
        <v>1600</v>
      </c>
      <c r="V34" s="29">
        <v>2027</v>
      </c>
      <c r="W34" s="29">
        <v>1949</v>
      </c>
      <c r="X34" s="29">
        <v>2851</v>
      </c>
    </row>
    <row r="35" spans="2:24" s="20" customFormat="1" ht="12" customHeight="1">
      <c r="B35" s="21"/>
      <c r="C35" s="39" t="s">
        <v>12</v>
      </c>
      <c r="D35" s="39"/>
      <c r="E35" s="40"/>
      <c r="F35" s="19">
        <f t="shared" si="3"/>
        <v>1280.3333333333333</v>
      </c>
      <c r="G35" s="31">
        <f>SUM(G36:G37)</f>
        <v>1726</v>
      </c>
      <c r="H35" s="31">
        <f aca="true" t="shared" si="6" ref="H35:X35">SUM(H36:H37)</f>
        <v>1688</v>
      </c>
      <c r="I35" s="31">
        <f t="shared" si="6"/>
        <v>1606</v>
      </c>
      <c r="J35" s="31">
        <f t="shared" si="6"/>
        <v>1113</v>
      </c>
      <c r="K35" s="31">
        <f t="shared" si="6"/>
        <v>895</v>
      </c>
      <c r="L35" s="31">
        <f t="shared" si="6"/>
        <v>912</v>
      </c>
      <c r="M35" s="31">
        <f t="shared" si="6"/>
        <v>1024</v>
      </c>
      <c r="N35" s="31">
        <f t="shared" si="6"/>
        <v>963</v>
      </c>
      <c r="O35" s="31">
        <f t="shared" si="6"/>
        <v>1099</v>
      </c>
      <c r="P35" s="31">
        <f t="shared" si="6"/>
        <v>1059</v>
      </c>
      <c r="Q35" s="31">
        <f t="shared" si="6"/>
        <v>1340</v>
      </c>
      <c r="R35" s="31">
        <f t="shared" si="6"/>
        <v>1939</v>
      </c>
      <c r="S35" s="31">
        <v>1780</v>
      </c>
      <c r="T35" s="31">
        <f t="shared" si="6"/>
        <v>1697</v>
      </c>
      <c r="U35" s="31">
        <f t="shared" si="6"/>
        <v>1589</v>
      </c>
      <c r="V35" s="31">
        <f t="shared" si="6"/>
        <v>1538</v>
      </c>
      <c r="W35" s="31">
        <f t="shared" si="6"/>
        <v>1454</v>
      </c>
      <c r="X35" s="31">
        <f t="shared" si="6"/>
        <v>1140</v>
      </c>
    </row>
    <row r="36" spans="2:24" s="14" customFormat="1" ht="12" customHeight="1">
      <c r="B36" s="26"/>
      <c r="C36" s="27"/>
      <c r="D36" s="37" t="s">
        <v>42</v>
      </c>
      <c r="E36" s="38"/>
      <c r="F36" s="25">
        <f t="shared" si="3"/>
        <v>590</v>
      </c>
      <c r="G36" s="29">
        <v>716</v>
      </c>
      <c r="H36" s="29">
        <v>646</v>
      </c>
      <c r="I36" s="29">
        <v>642</v>
      </c>
      <c r="J36" s="29">
        <v>556</v>
      </c>
      <c r="K36" s="29">
        <v>480</v>
      </c>
      <c r="L36" s="29">
        <v>493</v>
      </c>
      <c r="M36" s="29">
        <v>521</v>
      </c>
      <c r="N36" s="29">
        <v>460</v>
      </c>
      <c r="O36" s="29">
        <v>526</v>
      </c>
      <c r="P36" s="29">
        <v>557</v>
      </c>
      <c r="Q36" s="29">
        <v>661</v>
      </c>
      <c r="R36" s="29">
        <v>822</v>
      </c>
      <c r="S36" s="29">
        <v>733</v>
      </c>
      <c r="T36" s="29">
        <v>789</v>
      </c>
      <c r="U36" s="29">
        <v>703</v>
      </c>
      <c r="V36" s="29">
        <v>799</v>
      </c>
      <c r="W36" s="29">
        <v>689</v>
      </c>
      <c r="X36" s="29">
        <v>675</v>
      </c>
    </row>
    <row r="37" spans="2:24" s="14" customFormat="1" ht="12" customHeight="1">
      <c r="B37" s="26"/>
      <c r="C37" s="27"/>
      <c r="D37" s="37" t="s">
        <v>43</v>
      </c>
      <c r="E37" s="38"/>
      <c r="F37" s="25">
        <f t="shared" si="3"/>
        <v>690.3333333333334</v>
      </c>
      <c r="G37" s="29">
        <v>1010</v>
      </c>
      <c r="H37" s="29">
        <v>1042</v>
      </c>
      <c r="I37" s="29">
        <v>964</v>
      </c>
      <c r="J37" s="29">
        <v>557</v>
      </c>
      <c r="K37" s="29">
        <v>415</v>
      </c>
      <c r="L37" s="29">
        <v>419</v>
      </c>
      <c r="M37" s="29">
        <v>503</v>
      </c>
      <c r="N37" s="29">
        <v>503</v>
      </c>
      <c r="O37" s="29">
        <v>573</v>
      </c>
      <c r="P37" s="29">
        <v>502</v>
      </c>
      <c r="Q37" s="29">
        <v>679</v>
      </c>
      <c r="R37" s="29">
        <v>1117</v>
      </c>
      <c r="S37" s="29">
        <v>1048</v>
      </c>
      <c r="T37" s="29">
        <v>908</v>
      </c>
      <c r="U37" s="29">
        <v>886</v>
      </c>
      <c r="V37" s="29">
        <v>739</v>
      </c>
      <c r="W37" s="29">
        <v>765</v>
      </c>
      <c r="X37" s="29">
        <v>465</v>
      </c>
    </row>
    <row r="38" spans="2:24" s="20" customFormat="1" ht="12" customHeight="1">
      <c r="B38" s="21"/>
      <c r="C38" s="39" t="s">
        <v>13</v>
      </c>
      <c r="D38" s="39"/>
      <c r="E38" s="40"/>
      <c r="F38" s="19">
        <f t="shared" si="3"/>
        <v>3620</v>
      </c>
      <c r="G38" s="31">
        <f aca="true" t="shared" si="7" ref="G38:X38">SUM(G39:G40)</f>
        <v>2534</v>
      </c>
      <c r="H38" s="31">
        <f t="shared" si="7"/>
        <v>2126</v>
      </c>
      <c r="I38" s="31">
        <f t="shared" si="7"/>
        <v>3343</v>
      </c>
      <c r="J38" s="31">
        <f t="shared" si="7"/>
        <v>4315</v>
      </c>
      <c r="K38" s="31">
        <f t="shared" si="7"/>
        <v>2946</v>
      </c>
      <c r="L38" s="31">
        <f t="shared" si="7"/>
        <v>3302</v>
      </c>
      <c r="M38" s="31">
        <f t="shared" si="7"/>
        <v>3503</v>
      </c>
      <c r="N38" s="31">
        <f t="shared" si="7"/>
        <v>2452</v>
      </c>
      <c r="O38" s="31">
        <f t="shared" si="7"/>
        <v>2570</v>
      </c>
      <c r="P38" s="31">
        <f t="shared" si="7"/>
        <v>3881</v>
      </c>
      <c r="Q38" s="31">
        <f t="shared" si="7"/>
        <v>4303</v>
      </c>
      <c r="R38" s="31">
        <f t="shared" si="7"/>
        <v>8165</v>
      </c>
      <c r="S38" s="31">
        <f t="shared" si="7"/>
        <v>4706</v>
      </c>
      <c r="T38" s="31">
        <f t="shared" si="7"/>
        <v>2390</v>
      </c>
      <c r="U38" s="31">
        <f t="shared" si="7"/>
        <v>3837</v>
      </c>
      <c r="V38" s="31">
        <f t="shared" si="7"/>
        <v>4920</v>
      </c>
      <c r="W38" s="31">
        <f t="shared" si="7"/>
        <v>3642</v>
      </c>
      <c r="X38" s="31">
        <f t="shared" si="7"/>
        <v>4103</v>
      </c>
    </row>
    <row r="39" spans="2:24" s="14" customFormat="1" ht="12" customHeight="1">
      <c r="B39" s="26"/>
      <c r="C39" s="27"/>
      <c r="D39" s="37" t="s">
        <v>44</v>
      </c>
      <c r="E39" s="38"/>
      <c r="F39" s="25">
        <f t="shared" si="3"/>
        <v>2610.75</v>
      </c>
      <c r="G39" s="29">
        <v>1833</v>
      </c>
      <c r="H39" s="29">
        <v>1573</v>
      </c>
      <c r="I39" s="29">
        <v>2215</v>
      </c>
      <c r="J39" s="29">
        <v>3058</v>
      </c>
      <c r="K39" s="29">
        <v>2004</v>
      </c>
      <c r="L39" s="29">
        <v>2251</v>
      </c>
      <c r="M39" s="29">
        <v>2450</v>
      </c>
      <c r="N39" s="29">
        <v>1647</v>
      </c>
      <c r="O39" s="29">
        <v>1830</v>
      </c>
      <c r="P39" s="29">
        <v>2944</v>
      </c>
      <c r="Q39" s="29">
        <v>3173</v>
      </c>
      <c r="R39" s="29">
        <v>6351</v>
      </c>
      <c r="S39" s="29">
        <v>3910</v>
      </c>
      <c r="T39" s="29">
        <v>1879</v>
      </c>
      <c r="U39" s="29">
        <v>2750</v>
      </c>
      <c r="V39" s="29">
        <v>3015</v>
      </c>
      <c r="W39" s="29">
        <v>2466</v>
      </c>
      <c r="X39" s="29">
        <v>2783</v>
      </c>
    </row>
    <row r="40" spans="2:24" s="14" customFormat="1" ht="12" customHeight="1">
      <c r="B40" s="26"/>
      <c r="C40" s="27"/>
      <c r="D40" s="37" t="s">
        <v>45</v>
      </c>
      <c r="E40" s="38"/>
      <c r="F40" s="25">
        <f t="shared" si="3"/>
        <v>1009.25</v>
      </c>
      <c r="G40" s="29">
        <v>701</v>
      </c>
      <c r="H40" s="29">
        <v>553</v>
      </c>
      <c r="I40" s="29">
        <v>1128</v>
      </c>
      <c r="J40" s="29">
        <v>1257</v>
      </c>
      <c r="K40" s="29">
        <v>942</v>
      </c>
      <c r="L40" s="29">
        <v>1051</v>
      </c>
      <c r="M40" s="29">
        <v>1053</v>
      </c>
      <c r="N40" s="29">
        <v>805</v>
      </c>
      <c r="O40" s="29">
        <v>740</v>
      </c>
      <c r="P40" s="29">
        <v>937</v>
      </c>
      <c r="Q40" s="29">
        <v>1130</v>
      </c>
      <c r="R40" s="29">
        <v>1814</v>
      </c>
      <c r="S40" s="29">
        <v>796</v>
      </c>
      <c r="T40" s="29">
        <v>511</v>
      </c>
      <c r="U40" s="29">
        <v>1087</v>
      </c>
      <c r="V40" s="29">
        <v>1905</v>
      </c>
      <c r="W40" s="29">
        <v>1176</v>
      </c>
      <c r="X40" s="29">
        <v>1320</v>
      </c>
    </row>
    <row r="41" spans="2:24" s="20" customFormat="1" ht="12" customHeight="1">
      <c r="B41" s="21"/>
      <c r="C41" s="39" t="s">
        <v>20</v>
      </c>
      <c r="D41" s="39"/>
      <c r="E41" s="40"/>
      <c r="F41" s="19">
        <f t="shared" si="3"/>
        <v>9004.833333333334</v>
      </c>
      <c r="G41" s="32">
        <f aca="true" t="shared" si="8" ref="G41:R41">SUM(G42:G52)</f>
        <v>10680</v>
      </c>
      <c r="H41" s="32">
        <f t="shared" si="8"/>
        <v>8663</v>
      </c>
      <c r="I41" s="32">
        <f t="shared" si="8"/>
        <v>8985</v>
      </c>
      <c r="J41" s="32">
        <f t="shared" si="8"/>
        <v>9939</v>
      </c>
      <c r="K41" s="32">
        <f t="shared" si="8"/>
        <v>7891</v>
      </c>
      <c r="L41" s="32">
        <f t="shared" si="8"/>
        <v>7674</v>
      </c>
      <c r="M41" s="32">
        <f t="shared" si="8"/>
        <v>8216</v>
      </c>
      <c r="N41" s="32">
        <f t="shared" si="8"/>
        <v>8849</v>
      </c>
      <c r="O41" s="32">
        <f t="shared" si="8"/>
        <v>7717</v>
      </c>
      <c r="P41" s="32">
        <f t="shared" si="8"/>
        <v>8518</v>
      </c>
      <c r="Q41" s="32">
        <f t="shared" si="8"/>
        <v>9429</v>
      </c>
      <c r="R41" s="32">
        <f t="shared" si="8"/>
        <v>11497</v>
      </c>
      <c r="S41" s="32">
        <v>10871</v>
      </c>
      <c r="T41" s="32">
        <v>8499</v>
      </c>
      <c r="U41" s="32">
        <v>12541</v>
      </c>
      <c r="V41" s="32">
        <v>13918</v>
      </c>
      <c r="W41" s="32">
        <f>SUM(W42:W52)</f>
        <v>10384</v>
      </c>
      <c r="X41" s="32">
        <f>SUM(X42:X52)</f>
        <v>9974</v>
      </c>
    </row>
    <row r="42" spans="2:24" s="14" customFormat="1" ht="12" customHeight="1">
      <c r="B42" s="26"/>
      <c r="C42" s="27"/>
      <c r="D42" s="37" t="s">
        <v>46</v>
      </c>
      <c r="E42" s="38"/>
      <c r="F42" s="25">
        <f t="shared" si="3"/>
        <v>768.3333333333334</v>
      </c>
      <c r="G42" s="29">
        <v>690</v>
      </c>
      <c r="H42" s="29">
        <v>689</v>
      </c>
      <c r="I42" s="29">
        <v>950</v>
      </c>
      <c r="J42" s="29">
        <v>678</v>
      </c>
      <c r="K42" s="29">
        <v>648</v>
      </c>
      <c r="L42" s="29">
        <v>764</v>
      </c>
      <c r="M42" s="29">
        <v>834</v>
      </c>
      <c r="N42" s="29">
        <v>1155</v>
      </c>
      <c r="O42" s="29">
        <v>673</v>
      </c>
      <c r="P42" s="29">
        <v>602</v>
      </c>
      <c r="Q42" s="29">
        <v>705</v>
      </c>
      <c r="R42" s="29">
        <v>832</v>
      </c>
      <c r="S42" s="29">
        <v>724</v>
      </c>
      <c r="T42" s="29">
        <v>1114</v>
      </c>
      <c r="U42" s="29">
        <v>770</v>
      </c>
      <c r="V42" s="29">
        <v>797</v>
      </c>
      <c r="W42" s="29">
        <v>791</v>
      </c>
      <c r="X42" s="29">
        <v>951</v>
      </c>
    </row>
    <row r="43" spans="2:24" s="14" customFormat="1" ht="12" customHeight="1">
      <c r="B43" s="26"/>
      <c r="C43" s="27"/>
      <c r="D43" s="37" t="s">
        <v>47</v>
      </c>
      <c r="E43" s="38"/>
      <c r="F43" s="25">
        <f t="shared" si="3"/>
        <v>928.75</v>
      </c>
      <c r="G43" s="29">
        <v>845</v>
      </c>
      <c r="H43" s="29">
        <v>780</v>
      </c>
      <c r="I43" s="29">
        <v>914</v>
      </c>
      <c r="J43" s="29">
        <v>940</v>
      </c>
      <c r="K43" s="29">
        <v>952</v>
      </c>
      <c r="L43" s="29">
        <v>921</v>
      </c>
      <c r="M43" s="29">
        <v>1059</v>
      </c>
      <c r="N43" s="29">
        <v>894</v>
      </c>
      <c r="O43" s="29">
        <v>828</v>
      </c>
      <c r="P43" s="29">
        <v>844</v>
      </c>
      <c r="Q43" s="29">
        <v>999</v>
      </c>
      <c r="R43" s="29">
        <v>1169</v>
      </c>
      <c r="S43" s="29">
        <v>821</v>
      </c>
      <c r="T43" s="29">
        <v>745</v>
      </c>
      <c r="U43" s="29">
        <v>1039</v>
      </c>
      <c r="V43" s="29">
        <v>1039</v>
      </c>
      <c r="W43" s="29">
        <v>1069</v>
      </c>
      <c r="X43" s="29">
        <v>953</v>
      </c>
    </row>
    <row r="44" spans="2:24" s="14" customFormat="1" ht="12" customHeight="1">
      <c r="B44" s="26"/>
      <c r="C44" s="27"/>
      <c r="D44" s="37" t="s">
        <v>48</v>
      </c>
      <c r="E44" s="38"/>
      <c r="F44" s="25">
        <f t="shared" si="3"/>
        <v>422.75</v>
      </c>
      <c r="G44" s="29">
        <v>578</v>
      </c>
      <c r="H44" s="29">
        <v>382</v>
      </c>
      <c r="I44" s="29">
        <v>461</v>
      </c>
      <c r="J44" s="29">
        <v>525</v>
      </c>
      <c r="K44" s="29">
        <v>415</v>
      </c>
      <c r="L44" s="29">
        <v>337</v>
      </c>
      <c r="M44" s="29">
        <v>393</v>
      </c>
      <c r="N44" s="29">
        <v>448</v>
      </c>
      <c r="O44" s="29">
        <v>327</v>
      </c>
      <c r="P44" s="29">
        <v>318</v>
      </c>
      <c r="Q44" s="29">
        <v>376</v>
      </c>
      <c r="R44" s="29">
        <v>513</v>
      </c>
      <c r="S44" s="29">
        <v>516</v>
      </c>
      <c r="T44" s="29">
        <v>330</v>
      </c>
      <c r="U44" s="29">
        <v>378</v>
      </c>
      <c r="V44" s="29">
        <v>675</v>
      </c>
      <c r="W44" s="29">
        <v>567</v>
      </c>
      <c r="X44" s="29">
        <v>328</v>
      </c>
    </row>
    <row r="45" spans="2:24" s="14" customFormat="1" ht="12" customHeight="1">
      <c r="B45" s="26"/>
      <c r="C45" s="27"/>
      <c r="D45" s="37" t="s">
        <v>49</v>
      </c>
      <c r="E45" s="38"/>
      <c r="F45" s="25">
        <f t="shared" si="3"/>
        <v>685.3333333333334</v>
      </c>
      <c r="G45" s="29">
        <v>740</v>
      </c>
      <c r="H45" s="29">
        <v>876</v>
      </c>
      <c r="I45" s="29">
        <v>493</v>
      </c>
      <c r="J45" s="29">
        <v>1011</v>
      </c>
      <c r="K45" s="29">
        <v>709</v>
      </c>
      <c r="L45" s="29">
        <v>640</v>
      </c>
      <c r="M45" s="29">
        <v>602</v>
      </c>
      <c r="N45" s="29">
        <v>371</v>
      </c>
      <c r="O45" s="29">
        <v>737</v>
      </c>
      <c r="P45" s="29">
        <v>618</v>
      </c>
      <c r="Q45" s="29">
        <v>652</v>
      </c>
      <c r="R45" s="29">
        <v>775</v>
      </c>
      <c r="S45" s="29">
        <v>610</v>
      </c>
      <c r="T45" s="29">
        <v>731</v>
      </c>
      <c r="U45" s="29">
        <v>952</v>
      </c>
      <c r="V45" s="29">
        <v>2261</v>
      </c>
      <c r="W45" s="29">
        <v>1123</v>
      </c>
      <c r="X45" s="29">
        <v>1061</v>
      </c>
    </row>
    <row r="46" spans="2:24" s="14" customFormat="1" ht="12" customHeight="1">
      <c r="B46" s="26"/>
      <c r="C46" s="27"/>
      <c r="D46" s="37" t="s">
        <v>50</v>
      </c>
      <c r="E46" s="38"/>
      <c r="F46" s="25">
        <f t="shared" si="3"/>
        <v>129.66666666666666</v>
      </c>
      <c r="G46" s="29">
        <v>135</v>
      </c>
      <c r="H46" s="29">
        <v>124</v>
      </c>
      <c r="I46" s="29">
        <v>146</v>
      </c>
      <c r="J46" s="29">
        <v>153</v>
      </c>
      <c r="K46" s="29">
        <v>133</v>
      </c>
      <c r="L46" s="29">
        <v>106</v>
      </c>
      <c r="M46" s="29">
        <v>67</v>
      </c>
      <c r="N46" s="29">
        <v>119</v>
      </c>
      <c r="O46" s="29">
        <v>110</v>
      </c>
      <c r="P46" s="29">
        <v>137</v>
      </c>
      <c r="Q46" s="29">
        <v>183</v>
      </c>
      <c r="R46" s="29">
        <v>143</v>
      </c>
      <c r="S46" s="29">
        <v>95</v>
      </c>
      <c r="T46" s="29">
        <v>124</v>
      </c>
      <c r="U46" s="29">
        <v>143</v>
      </c>
      <c r="V46" s="29">
        <v>279</v>
      </c>
      <c r="W46" s="29">
        <v>100</v>
      </c>
      <c r="X46" s="29">
        <v>123</v>
      </c>
    </row>
    <row r="47" spans="2:24" s="14" customFormat="1" ht="12" customHeight="1">
      <c r="B47" s="26"/>
      <c r="C47" s="27"/>
      <c r="D47" s="37" t="s">
        <v>51</v>
      </c>
      <c r="E47" s="38"/>
      <c r="F47" s="25">
        <v>1796</v>
      </c>
      <c r="G47" s="30">
        <v>1736</v>
      </c>
      <c r="H47" s="29">
        <v>2001</v>
      </c>
      <c r="I47" s="29">
        <v>1736</v>
      </c>
      <c r="J47" s="29">
        <v>1722</v>
      </c>
      <c r="K47" s="29">
        <v>1422</v>
      </c>
      <c r="L47" s="29">
        <v>1488</v>
      </c>
      <c r="M47" s="29">
        <v>1689</v>
      </c>
      <c r="N47" s="29">
        <v>2025</v>
      </c>
      <c r="O47" s="29">
        <v>1704</v>
      </c>
      <c r="P47" s="29">
        <v>1723</v>
      </c>
      <c r="Q47" s="29">
        <v>2350</v>
      </c>
      <c r="R47" s="29">
        <v>1972</v>
      </c>
      <c r="S47" s="29">
        <v>1520</v>
      </c>
      <c r="T47" s="29">
        <v>1625</v>
      </c>
      <c r="U47" s="29">
        <v>3038</v>
      </c>
      <c r="V47" s="29">
        <v>2735</v>
      </c>
      <c r="W47" s="29">
        <v>1809</v>
      </c>
      <c r="X47" s="29">
        <v>1707</v>
      </c>
    </row>
    <row r="48" spans="2:24" s="14" customFormat="1" ht="12" customHeight="1">
      <c r="B48" s="26"/>
      <c r="C48" s="27"/>
      <c r="D48" s="37" t="s">
        <v>22</v>
      </c>
      <c r="E48" s="38"/>
      <c r="F48" s="25">
        <f t="shared" si="3"/>
        <v>1425.6666666666667</v>
      </c>
      <c r="G48" s="33">
        <v>3014</v>
      </c>
      <c r="H48" s="29">
        <v>1536</v>
      </c>
      <c r="I48" s="29">
        <v>1480</v>
      </c>
      <c r="J48" s="29">
        <v>2204</v>
      </c>
      <c r="K48" s="29">
        <v>959</v>
      </c>
      <c r="L48" s="29">
        <v>878</v>
      </c>
      <c r="M48" s="29">
        <v>1154</v>
      </c>
      <c r="N48" s="29">
        <v>1580</v>
      </c>
      <c r="O48" s="29">
        <v>1210</v>
      </c>
      <c r="P48" s="29">
        <v>725</v>
      </c>
      <c r="Q48" s="29">
        <v>662</v>
      </c>
      <c r="R48" s="29">
        <v>1706</v>
      </c>
      <c r="S48" s="29" t="s">
        <v>66</v>
      </c>
      <c r="T48" s="29" t="s">
        <v>66</v>
      </c>
      <c r="U48" s="29" t="s">
        <v>66</v>
      </c>
      <c r="V48" s="29" t="s">
        <v>66</v>
      </c>
      <c r="W48" s="29">
        <v>1297</v>
      </c>
      <c r="X48" s="29">
        <v>1424</v>
      </c>
    </row>
    <row r="49" spans="2:24" s="14" customFormat="1" ht="12" customHeight="1">
      <c r="B49" s="26"/>
      <c r="C49" s="27"/>
      <c r="D49" s="37" t="s">
        <v>54</v>
      </c>
      <c r="E49" s="38"/>
      <c r="F49" s="25">
        <f t="shared" si="3"/>
        <v>526.6666666666666</v>
      </c>
      <c r="G49" s="33">
        <v>479</v>
      </c>
      <c r="H49" s="29">
        <v>538</v>
      </c>
      <c r="I49" s="29">
        <v>506</v>
      </c>
      <c r="J49" s="29">
        <v>586</v>
      </c>
      <c r="K49" s="29">
        <v>625</v>
      </c>
      <c r="L49" s="29">
        <v>621</v>
      </c>
      <c r="M49" s="29">
        <v>561</v>
      </c>
      <c r="N49" s="29">
        <v>493</v>
      </c>
      <c r="O49" s="29">
        <v>420</v>
      </c>
      <c r="P49" s="29">
        <v>478</v>
      </c>
      <c r="Q49" s="29">
        <v>485</v>
      </c>
      <c r="R49" s="29">
        <v>528</v>
      </c>
      <c r="S49" s="29">
        <v>385</v>
      </c>
      <c r="T49" s="29">
        <v>447</v>
      </c>
      <c r="U49" s="29">
        <v>493</v>
      </c>
      <c r="V49" s="29">
        <v>438</v>
      </c>
      <c r="W49" s="29">
        <v>430</v>
      </c>
      <c r="X49" s="29">
        <v>448</v>
      </c>
    </row>
    <row r="50" spans="2:24" s="14" customFormat="1" ht="12" customHeight="1">
      <c r="B50" s="26"/>
      <c r="C50" s="27"/>
      <c r="D50" s="37" t="s">
        <v>52</v>
      </c>
      <c r="E50" s="38"/>
      <c r="F50" s="25">
        <f t="shared" si="3"/>
        <v>226.75</v>
      </c>
      <c r="G50" s="33">
        <v>350</v>
      </c>
      <c r="H50" s="29">
        <v>131</v>
      </c>
      <c r="I50" s="29">
        <v>247</v>
      </c>
      <c r="J50" s="29">
        <v>651</v>
      </c>
      <c r="K50" s="29">
        <v>243</v>
      </c>
      <c r="L50" s="29">
        <v>204</v>
      </c>
      <c r="M50" s="29">
        <v>48</v>
      </c>
      <c r="N50" s="29" t="s">
        <v>65</v>
      </c>
      <c r="O50" s="29">
        <v>195</v>
      </c>
      <c r="P50" s="29">
        <v>382</v>
      </c>
      <c r="Q50" s="29">
        <v>221</v>
      </c>
      <c r="R50" s="29">
        <v>49</v>
      </c>
      <c r="S50" s="29">
        <v>439</v>
      </c>
      <c r="T50" s="29">
        <v>370</v>
      </c>
      <c r="U50" s="29">
        <v>373</v>
      </c>
      <c r="V50" s="29">
        <v>619</v>
      </c>
      <c r="W50" s="29">
        <v>578</v>
      </c>
      <c r="X50" s="29">
        <v>735</v>
      </c>
    </row>
    <row r="51" spans="2:24" s="14" customFormat="1" ht="12" customHeight="1">
      <c r="B51" s="26"/>
      <c r="C51" s="27"/>
      <c r="D51" s="37" t="s">
        <v>53</v>
      </c>
      <c r="E51" s="38"/>
      <c r="F51" s="25">
        <f t="shared" si="3"/>
        <v>72</v>
      </c>
      <c r="G51" s="33">
        <v>77</v>
      </c>
      <c r="H51" s="29">
        <v>100</v>
      </c>
      <c r="I51" s="29">
        <v>112</v>
      </c>
      <c r="J51" s="29">
        <v>58</v>
      </c>
      <c r="K51" s="29">
        <v>39</v>
      </c>
      <c r="L51" s="29">
        <v>65</v>
      </c>
      <c r="M51" s="29">
        <v>63</v>
      </c>
      <c r="N51" s="29">
        <v>100</v>
      </c>
      <c r="O51" s="29">
        <v>46</v>
      </c>
      <c r="P51" s="29">
        <v>24</v>
      </c>
      <c r="Q51" s="29">
        <v>90</v>
      </c>
      <c r="R51" s="29">
        <v>90</v>
      </c>
      <c r="S51" s="29">
        <v>83</v>
      </c>
      <c r="T51" s="29">
        <v>125</v>
      </c>
      <c r="U51" s="29">
        <v>125</v>
      </c>
      <c r="V51" s="29">
        <v>101</v>
      </c>
      <c r="W51" s="29">
        <v>56</v>
      </c>
      <c r="X51" s="29">
        <v>93</v>
      </c>
    </row>
    <row r="52" spans="2:24" s="14" customFormat="1" ht="12" customHeight="1">
      <c r="B52" s="8"/>
      <c r="C52" s="23"/>
      <c r="D52" s="37" t="s">
        <v>63</v>
      </c>
      <c r="E52" s="38"/>
      <c r="F52" s="25">
        <f t="shared" si="3"/>
        <v>2021.5833333333333</v>
      </c>
      <c r="G52" s="33">
        <v>2036</v>
      </c>
      <c r="H52" s="30">
        <v>1506</v>
      </c>
      <c r="I52" s="30">
        <v>1940</v>
      </c>
      <c r="J52" s="30">
        <v>1411</v>
      </c>
      <c r="K52" s="30">
        <v>1746</v>
      </c>
      <c r="L52" s="30">
        <v>1650</v>
      </c>
      <c r="M52" s="30">
        <v>1746</v>
      </c>
      <c r="N52" s="30">
        <v>1664</v>
      </c>
      <c r="O52" s="30">
        <v>1467</v>
      </c>
      <c r="P52" s="30">
        <v>2667</v>
      </c>
      <c r="Q52" s="30">
        <v>2706</v>
      </c>
      <c r="R52" s="30">
        <v>3720</v>
      </c>
      <c r="S52" s="30" t="s">
        <v>66</v>
      </c>
      <c r="T52" s="30" t="s">
        <v>66</v>
      </c>
      <c r="U52" s="30" t="s">
        <v>66</v>
      </c>
      <c r="V52" s="30" t="s">
        <v>66</v>
      </c>
      <c r="W52" s="30">
        <v>2564</v>
      </c>
      <c r="X52" s="30">
        <v>2151</v>
      </c>
    </row>
    <row r="53" spans="2:5" s="14" customFormat="1" ht="12" customHeight="1">
      <c r="B53" s="34"/>
      <c r="C53" s="34"/>
      <c r="D53" s="34"/>
      <c r="E53" s="34"/>
    </row>
    <row r="54" spans="2:5" s="14" customFormat="1" ht="12" customHeight="1">
      <c r="B54" s="36" t="s">
        <v>64</v>
      </c>
      <c r="C54" s="35"/>
      <c r="D54" s="35"/>
      <c r="E54" s="35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33">
    <mergeCell ref="C41:E41"/>
    <mergeCell ref="D40:E40"/>
    <mergeCell ref="D42:E42"/>
    <mergeCell ref="C10:E10"/>
    <mergeCell ref="C30:E30"/>
    <mergeCell ref="C35:E35"/>
    <mergeCell ref="D11:E11"/>
    <mergeCell ref="D16:E16"/>
    <mergeCell ref="D31:E31"/>
    <mergeCell ref="D32:E32"/>
    <mergeCell ref="D33:E33"/>
    <mergeCell ref="B9:E9"/>
    <mergeCell ref="S3:X3"/>
    <mergeCell ref="F3:R3"/>
    <mergeCell ref="B3:E4"/>
    <mergeCell ref="B5:E5"/>
    <mergeCell ref="B6:E6"/>
    <mergeCell ref="B7:E7"/>
    <mergeCell ref="D34:E34"/>
    <mergeCell ref="D36:E36"/>
    <mergeCell ref="D37:E37"/>
    <mergeCell ref="D39:E39"/>
    <mergeCell ref="C38:E38"/>
    <mergeCell ref="D43:E43"/>
    <mergeCell ref="D44:E44"/>
    <mergeCell ref="D45:E45"/>
    <mergeCell ref="D46:E46"/>
    <mergeCell ref="D52:E52"/>
    <mergeCell ref="D51:E51"/>
    <mergeCell ref="D47:E47"/>
    <mergeCell ref="D49:E49"/>
    <mergeCell ref="D50:E50"/>
    <mergeCell ref="D48:E48"/>
  </mergeCells>
  <dataValidations count="2">
    <dataValidation allowBlank="1" showInputMessage="1" showErrorMessage="1" imeMode="off" sqref="F5:X7 F9:F52 G42:G47 G9:X40 H42:X52"/>
    <dataValidation allowBlank="1" showInputMessage="1" showErrorMessage="1" imeMode="on" sqref="G53:I65536 F54:F65536 K53:N65536 P53:S65536 U53:X65536 C41:C52 D42:D47 D49:D52 E38 E35 A8:IV8 E10 E12:E15 E17:E30 B1:B7 F1:I4 T4:X4 S3:S4 U1:X2 P1:S2 K1:N2 C3:D4 J4:R4 C10:D40 B9:B65536 G41:X41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2003-02-05T06:54:46Z</dcterms:modified>
  <cp:category/>
  <cp:version/>
  <cp:contentType/>
  <cp:contentStatus/>
</cp:coreProperties>
</file>