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5_市町村別経営耕地面積" sheetId="1" r:id="rId1"/>
  </sheets>
  <definedNames>
    <definedName name="_xlnm.Print_Area" localSheetId="0">'35_市町村別経営耕地面積'!$A$1:$N$100</definedName>
    <definedName name="_xlnm.Print_Titles" localSheetId="0">'35_市町村別経営耕地面積'!$3:$9</definedName>
  </definedNames>
  <calcPr fullCalcOnLoad="1"/>
</workbook>
</file>

<file path=xl/sharedStrings.xml><?xml version="1.0" encoding="utf-8"?>
<sst xmlns="http://schemas.openxmlformats.org/spreadsheetml/2006/main" count="131" uniqueCount="99">
  <si>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</si>
  <si>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</si>
  <si>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</si>
  <si>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</si>
  <si>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</si>
  <si>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</si>
  <si>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</si>
  <si>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</si>
  <si>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</si>
  <si>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</si>
  <si>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</si>
  <si>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</si>
  <si>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</si>
  <si>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</si>
  <si>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</si>
  <si>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</si>
  <si>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</si>
  <si>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</si>
  <si>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</si>
  <si>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</si>
  <si>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</si>
  <si>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</si>
  <si>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</si>
  <si>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</si>
  <si>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</si>
  <si>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</si>
  <si>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</si>
  <si>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</si>
  <si>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</si>
  <si>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</si>
  <si>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</si>
  <si>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</si>
  <si>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</si>
  <si>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</si>
  <si>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</si>
  <si>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</si>
  <si>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</si>
  <si>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</si>
  <si>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</si>
  <si>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</si>
  <si>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</si>
  <si>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</si>
  <si>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</si>
  <si>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</si>
  <si>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</si>
  <si>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</si>
  <si>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</si>
  <si>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</si>
  <si>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</si>
  <si>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</si>
  <si>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</si>
  <si>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</si>
  <si>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</si>
  <si>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</si>
  <si>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</si>
  <si>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</si>
  <si>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</si>
  <si>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</si>
  <si>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</si>
  <si>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</si>
  <si>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</si>
  <si>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</si>
  <si>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</si>
  <si>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</si>
  <si>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</si>
  <si>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</si>
  <si>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</si>
  <si>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</si>
  <si>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</si>
  <si>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</si>
  <si>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</si>
  <si>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</si>
  <si>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</si>
  <si>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</si>
  <si>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</si>
  <si>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</si>
  <si>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</si>
  <si>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高崎市</t>
  </si>
  <si>
    <t>大胡町</t>
  </si>
  <si>
    <t>ha</t>
  </si>
  <si>
    <t>a</t>
  </si>
  <si>
    <t>総経営
耕地面積</t>
  </si>
  <si>
    <t>田</t>
  </si>
  <si>
    <t>総数</t>
  </si>
  <si>
    <t>二毛田</t>
  </si>
  <si>
    <t>桑園</t>
  </si>
  <si>
    <t>果樹園</t>
  </si>
  <si>
    <t>その他</t>
  </si>
  <si>
    <t>畑</t>
  </si>
  <si>
    <t>一農家当
たり経営
耕地面積</t>
  </si>
  <si>
    <t>樹園地</t>
  </si>
  <si>
    <t>一毛田</t>
  </si>
  <si>
    <t>明和村</t>
  </si>
  <si>
    <t>35 市町村別経営耕地面積（昭和60年2月1日）</t>
  </si>
  <si>
    <t>年　　次
市町村</t>
  </si>
  <si>
    <t>昭和　50　　年</t>
  </si>
  <si>
    <t>―</t>
  </si>
  <si>
    <t>資料：県統計課「農（林）業センサス」｢農業基本調査」</t>
  </si>
  <si>
    <t>1）50・55・60年は農(林）業センサス、52・54・58年は農業基本調査である。　2）特殊田、畑作物をつくった田、休閑田は一毛田に含む。㏊換算は、四捨五入のため合計は一致しない。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</si>
</sst>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  <numFmt numFmtId="191" formatCode="#,##0.00_ "/>
    <numFmt numFmtId="192" formatCode="#,##0.000_ 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Alignment="1">
      <alignment vertical="center"/>
    </xf>
    <xf numFmtId="189" fontId="2" fillId="0" borderId="8" xfId="16" applyNumberFormat="1" applyFont="1" applyBorder="1" applyAlignment="1">
      <alignment horizontal="right" vertical="center" wrapText="1"/>
    </xf>
    <xf numFmtId="189" fontId="4" fillId="0" borderId="8" xfId="16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91" fontId="4" fillId="0" borderId="8" xfId="16" applyNumberFormat="1" applyFont="1" applyBorder="1" applyAlignment="1">
      <alignment horizontal="right" vertical="center" wrapText="1"/>
    </xf>
    <xf numFmtId="191" fontId="2" fillId="0" borderId="8" xfId="16" applyNumberFormat="1" applyFont="1" applyBorder="1" applyAlignment="1">
      <alignment horizontal="right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49" fontId="2" fillId="2" borderId="6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1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3"/>
  <sheetViews>
    <sheetView tabSelected="1" zoomScaleSheetLayoutView="100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875" style="0" customWidth="1"/>
    <col min="5" max="14" width="10.625" style="0" customWidth="1"/>
  </cols>
  <sheetData>
    <row r="1" spans="2:4" ht="14.25" customHeight="1">
      <c r="B1" s="20" t="s">
        <v>93</v>
      </c>
      <c r="C1" s="1"/>
      <c r="D1" s="1"/>
    </row>
    <row r="2" ht="12" customHeight="1">
      <c r="D2" s="21" t="s">
        <v>98</v>
      </c>
    </row>
    <row r="3" spans="2:14" s="2" customFormat="1" ht="12" customHeight="1">
      <c r="B3" s="34" t="s">
        <v>94</v>
      </c>
      <c r="C3" s="35"/>
      <c r="D3" s="36"/>
      <c r="E3" s="31" t="s">
        <v>81</v>
      </c>
      <c r="F3" s="43" t="s">
        <v>82</v>
      </c>
      <c r="G3" s="48"/>
      <c r="H3" s="36"/>
      <c r="I3" s="43" t="s">
        <v>90</v>
      </c>
      <c r="J3" s="35"/>
      <c r="K3" s="35"/>
      <c r="L3" s="36"/>
      <c r="M3" s="31" t="s">
        <v>88</v>
      </c>
      <c r="N3" s="24" t="s">
        <v>89</v>
      </c>
    </row>
    <row r="4" spans="2:14" s="2" customFormat="1" ht="12" customHeight="1">
      <c r="B4" s="37"/>
      <c r="C4" s="38"/>
      <c r="D4" s="39"/>
      <c r="E4" s="32"/>
      <c r="F4" s="37"/>
      <c r="G4" s="44"/>
      <c r="H4" s="39"/>
      <c r="I4" s="37"/>
      <c r="J4" s="44"/>
      <c r="K4" s="44"/>
      <c r="L4" s="39"/>
      <c r="M4" s="32"/>
      <c r="N4" s="25"/>
    </row>
    <row r="5" spans="2:14" s="2" customFormat="1" ht="12" customHeight="1">
      <c r="B5" s="37"/>
      <c r="C5" s="38"/>
      <c r="D5" s="39"/>
      <c r="E5" s="32"/>
      <c r="F5" s="40"/>
      <c r="G5" s="41"/>
      <c r="H5" s="42"/>
      <c r="I5" s="40"/>
      <c r="J5" s="41"/>
      <c r="K5" s="41"/>
      <c r="L5" s="42"/>
      <c r="M5" s="32"/>
      <c r="N5" s="25"/>
    </row>
    <row r="6" spans="2:14" s="2" customFormat="1" ht="12" customHeight="1">
      <c r="B6" s="37"/>
      <c r="C6" s="38"/>
      <c r="D6" s="39"/>
      <c r="E6" s="32"/>
      <c r="F6" s="24" t="s">
        <v>83</v>
      </c>
      <c r="G6" s="24" t="s">
        <v>91</v>
      </c>
      <c r="H6" s="24" t="s">
        <v>84</v>
      </c>
      <c r="I6" s="24" t="s">
        <v>83</v>
      </c>
      <c r="J6" s="24" t="s">
        <v>85</v>
      </c>
      <c r="K6" s="24" t="s">
        <v>86</v>
      </c>
      <c r="L6" s="24" t="s">
        <v>87</v>
      </c>
      <c r="M6" s="32"/>
      <c r="N6" s="25"/>
    </row>
    <row r="7" spans="2:14" s="2" customFormat="1" ht="12" customHeight="1">
      <c r="B7" s="37"/>
      <c r="C7" s="38"/>
      <c r="D7" s="39"/>
      <c r="E7" s="32"/>
      <c r="F7" s="27"/>
      <c r="G7" s="27"/>
      <c r="H7" s="27"/>
      <c r="I7" s="27"/>
      <c r="J7" s="27"/>
      <c r="K7" s="27"/>
      <c r="L7" s="27"/>
      <c r="M7" s="32"/>
      <c r="N7" s="25"/>
    </row>
    <row r="8" spans="2:14" s="2" customFormat="1" ht="12" customHeight="1">
      <c r="B8" s="40"/>
      <c r="C8" s="41"/>
      <c r="D8" s="42"/>
      <c r="E8" s="33"/>
      <c r="F8" s="28"/>
      <c r="G8" s="28"/>
      <c r="H8" s="28"/>
      <c r="I8" s="28"/>
      <c r="J8" s="28"/>
      <c r="K8" s="28"/>
      <c r="L8" s="28"/>
      <c r="M8" s="33"/>
      <c r="N8" s="26"/>
    </row>
    <row r="9" spans="2:14" s="2" customFormat="1" ht="12" customHeight="1">
      <c r="B9" s="7"/>
      <c r="C9" s="12"/>
      <c r="D9" s="16"/>
      <c r="E9" s="8" t="s">
        <v>79</v>
      </c>
      <c r="F9" s="8" t="s">
        <v>79</v>
      </c>
      <c r="G9" s="8" t="s">
        <v>79</v>
      </c>
      <c r="H9" s="8" t="s">
        <v>79</v>
      </c>
      <c r="I9" s="8" t="s">
        <v>79</v>
      </c>
      <c r="J9" s="8" t="s">
        <v>79</v>
      </c>
      <c r="K9" s="8" t="s">
        <v>79</v>
      </c>
      <c r="L9" s="8" t="s">
        <v>79</v>
      </c>
      <c r="M9" s="8" t="s">
        <v>79</v>
      </c>
      <c r="N9" s="8" t="s">
        <v>80</v>
      </c>
    </row>
    <row r="10" spans="2:14" s="2" customFormat="1" ht="12" customHeight="1">
      <c r="B10" s="45" t="s">
        <v>95</v>
      </c>
      <c r="C10" s="46"/>
      <c r="D10" s="47"/>
      <c r="E10" s="18">
        <v>91200.5</v>
      </c>
      <c r="F10" s="18">
        <f>SUM(G10:H10)</f>
        <v>34104.9</v>
      </c>
      <c r="G10" s="18">
        <v>25525.4</v>
      </c>
      <c r="H10" s="18">
        <v>8579.5</v>
      </c>
      <c r="I10" s="18">
        <f>SUM(J10:L10)</f>
        <v>25684.2</v>
      </c>
      <c r="J10" s="18">
        <v>23401.8</v>
      </c>
      <c r="K10" s="18">
        <v>1984.2</v>
      </c>
      <c r="L10" s="18">
        <v>298.2</v>
      </c>
      <c r="M10" s="18">
        <v>31411.4</v>
      </c>
      <c r="N10" s="23">
        <v>0.83</v>
      </c>
    </row>
    <row r="11" spans="2:14" s="2" customFormat="1" ht="12" customHeight="1">
      <c r="B11" s="45">
        <v>52</v>
      </c>
      <c r="C11" s="46"/>
      <c r="D11" s="47"/>
      <c r="E11" s="18">
        <v>88511.3</v>
      </c>
      <c r="F11" s="18">
        <f aca="true" t="shared" si="0" ref="F11:F74">SUM(G11:H11)</f>
        <v>34049.2</v>
      </c>
      <c r="G11" s="18">
        <v>23870</v>
      </c>
      <c r="H11" s="18">
        <v>10179.2</v>
      </c>
      <c r="I11" s="18">
        <f aca="true" t="shared" si="1" ref="I11:I74">SUM(J11:L11)</f>
        <v>24019.000000000004</v>
      </c>
      <c r="J11" s="18">
        <v>21885.4</v>
      </c>
      <c r="K11" s="18">
        <v>1677.9</v>
      </c>
      <c r="L11" s="18">
        <v>455.7</v>
      </c>
      <c r="M11" s="18">
        <v>30443.1</v>
      </c>
      <c r="N11" s="23">
        <v>0.83</v>
      </c>
    </row>
    <row r="12" spans="2:14" s="2" customFormat="1" ht="12" customHeight="1">
      <c r="B12" s="45">
        <v>54</v>
      </c>
      <c r="C12" s="46"/>
      <c r="D12" s="47"/>
      <c r="E12" s="18">
        <v>86512</v>
      </c>
      <c r="F12" s="18">
        <f t="shared" si="0"/>
        <v>33823.2</v>
      </c>
      <c r="G12" s="18">
        <v>22492.1</v>
      </c>
      <c r="H12" s="18">
        <v>11331.1</v>
      </c>
      <c r="I12" s="18">
        <f t="shared" si="1"/>
        <v>23228.899999999998</v>
      </c>
      <c r="J12" s="18">
        <v>21030.8</v>
      </c>
      <c r="K12" s="18">
        <v>1641.6</v>
      </c>
      <c r="L12" s="18">
        <v>556.5</v>
      </c>
      <c r="M12" s="18">
        <v>29459.9</v>
      </c>
      <c r="N12" s="23">
        <v>0.83</v>
      </c>
    </row>
    <row r="13" spans="2:14" s="2" customFormat="1" ht="12" customHeight="1">
      <c r="B13" s="45">
        <v>55</v>
      </c>
      <c r="C13" s="46"/>
      <c r="D13" s="47"/>
      <c r="E13" s="18">
        <v>85006.1</v>
      </c>
      <c r="F13" s="18">
        <f t="shared" si="0"/>
        <v>32991</v>
      </c>
      <c r="G13" s="18">
        <v>21897.2</v>
      </c>
      <c r="H13" s="18">
        <v>11093.8</v>
      </c>
      <c r="I13" s="18">
        <f t="shared" si="1"/>
        <v>22643.699999999997</v>
      </c>
      <c r="J13" s="18">
        <v>20338</v>
      </c>
      <c r="K13" s="18">
        <v>1867.1</v>
      </c>
      <c r="L13" s="18">
        <v>438.6</v>
      </c>
      <c r="M13" s="18">
        <v>29371.4</v>
      </c>
      <c r="N13" s="23">
        <v>0.83</v>
      </c>
    </row>
    <row r="14" spans="2:14" s="2" customFormat="1" ht="12" customHeight="1">
      <c r="B14" s="45">
        <v>58</v>
      </c>
      <c r="C14" s="46"/>
      <c r="D14" s="47"/>
      <c r="E14" s="18">
        <v>81041.6</v>
      </c>
      <c r="F14" s="18">
        <f t="shared" si="0"/>
        <v>32244.300000000003</v>
      </c>
      <c r="G14" s="18">
        <v>21554.2</v>
      </c>
      <c r="H14" s="18">
        <v>10690.1</v>
      </c>
      <c r="I14" s="18">
        <f t="shared" si="1"/>
        <v>20395.5</v>
      </c>
      <c r="J14" s="18">
        <v>18281.9</v>
      </c>
      <c r="K14" s="18">
        <v>1795.5</v>
      </c>
      <c r="L14" s="18">
        <v>318.1</v>
      </c>
      <c r="M14" s="18">
        <v>28401.8</v>
      </c>
      <c r="N14" s="23">
        <v>0.84</v>
      </c>
    </row>
    <row r="15" spans="2:14" s="15" customFormat="1" ht="12" customHeight="1">
      <c r="B15" s="49">
        <v>60</v>
      </c>
      <c r="C15" s="50"/>
      <c r="D15" s="51"/>
      <c r="E15" s="19">
        <v>78229.7</v>
      </c>
      <c r="F15" s="19">
        <f t="shared" si="0"/>
        <v>30500.399999999998</v>
      </c>
      <c r="G15" s="19">
        <v>19419.1</v>
      </c>
      <c r="H15" s="19">
        <v>11081.3</v>
      </c>
      <c r="I15" s="19">
        <f t="shared" si="1"/>
        <v>18852.699999999997</v>
      </c>
      <c r="J15" s="19">
        <v>16606.6</v>
      </c>
      <c r="K15" s="19">
        <v>1857.3</v>
      </c>
      <c r="L15" s="19">
        <v>388.8</v>
      </c>
      <c r="M15" s="19">
        <v>28876.7</v>
      </c>
      <c r="N15" s="22">
        <v>0.84</v>
      </c>
    </row>
    <row r="16" spans="2:14" s="2" customFormat="1" ht="12" customHeight="1">
      <c r="B16" s="3"/>
      <c r="C16" s="29" t="s">
        <v>0</v>
      </c>
      <c r="D16" s="30"/>
      <c r="E16" s="18">
        <f aca="true" t="shared" si="2" ref="E16:E74">SUM(F16+I16+M16)</f>
        <v>5644.400000000001</v>
      </c>
      <c r="F16" s="18">
        <f t="shared" si="0"/>
        <v>2885.5</v>
      </c>
      <c r="G16" s="18">
        <v>1080.4</v>
      </c>
      <c r="H16" s="18">
        <v>1805.1</v>
      </c>
      <c r="I16" s="18">
        <f t="shared" si="1"/>
        <v>1395.1</v>
      </c>
      <c r="J16" s="18">
        <v>1234.6</v>
      </c>
      <c r="K16" s="18">
        <v>113.2</v>
      </c>
      <c r="L16" s="18">
        <v>47.3</v>
      </c>
      <c r="M16" s="18">
        <v>1363.8</v>
      </c>
      <c r="N16" s="23">
        <v>0.78</v>
      </c>
    </row>
    <row r="17" spans="2:14" s="2" customFormat="1" ht="12" customHeight="1">
      <c r="B17" s="3"/>
      <c r="C17" s="29" t="s">
        <v>77</v>
      </c>
      <c r="D17" s="30"/>
      <c r="E17" s="18">
        <f t="shared" si="2"/>
        <v>3001.6</v>
      </c>
      <c r="F17" s="18">
        <f t="shared" si="0"/>
        <v>1968.3999999999999</v>
      </c>
      <c r="G17" s="18">
        <v>798.3</v>
      </c>
      <c r="H17" s="18">
        <v>1170.1</v>
      </c>
      <c r="I17" s="18">
        <f t="shared" si="1"/>
        <v>544.3000000000001</v>
      </c>
      <c r="J17" s="18">
        <v>496.9</v>
      </c>
      <c r="K17" s="18">
        <v>39.7</v>
      </c>
      <c r="L17" s="18">
        <v>7.7</v>
      </c>
      <c r="M17" s="18">
        <v>488.9</v>
      </c>
      <c r="N17" s="23">
        <v>0.58</v>
      </c>
    </row>
    <row r="18" spans="2:14" s="2" customFormat="1" ht="12" customHeight="1">
      <c r="B18" s="6"/>
      <c r="C18" s="29" t="s">
        <v>1</v>
      </c>
      <c r="D18" s="30"/>
      <c r="E18" s="18">
        <f t="shared" si="2"/>
        <v>485</v>
      </c>
      <c r="F18" s="18">
        <f t="shared" si="0"/>
        <v>201.5</v>
      </c>
      <c r="G18" s="18">
        <v>188.2</v>
      </c>
      <c r="H18" s="18">
        <v>13.3</v>
      </c>
      <c r="I18" s="18">
        <f t="shared" si="1"/>
        <v>95.9</v>
      </c>
      <c r="J18" s="18">
        <v>46.3</v>
      </c>
      <c r="K18" s="18">
        <v>42.6</v>
      </c>
      <c r="L18" s="18">
        <v>7</v>
      </c>
      <c r="M18" s="18">
        <v>187.6</v>
      </c>
      <c r="N18" s="23">
        <v>3.74</v>
      </c>
    </row>
    <row r="19" spans="2:14" s="2" customFormat="1" ht="12" customHeight="1">
      <c r="B19" s="6"/>
      <c r="C19" s="29" t="s">
        <v>2</v>
      </c>
      <c r="D19" s="30"/>
      <c r="E19" s="18">
        <f t="shared" si="2"/>
        <v>2481.3</v>
      </c>
      <c r="F19" s="18">
        <f t="shared" si="0"/>
        <v>1253.5</v>
      </c>
      <c r="G19" s="18">
        <v>388.8</v>
      </c>
      <c r="H19" s="18">
        <v>864.7</v>
      </c>
      <c r="I19" s="18">
        <f t="shared" si="1"/>
        <v>484.7</v>
      </c>
      <c r="J19" s="18">
        <v>441.2</v>
      </c>
      <c r="K19" s="18">
        <v>28.6</v>
      </c>
      <c r="L19" s="18">
        <v>14.9</v>
      </c>
      <c r="M19" s="18">
        <v>743.1</v>
      </c>
      <c r="N19" s="23">
        <v>0.75</v>
      </c>
    </row>
    <row r="20" spans="2:14" s="2" customFormat="1" ht="12" customHeight="1">
      <c r="B20" s="6"/>
      <c r="C20" s="29" t="s">
        <v>3</v>
      </c>
      <c r="D20" s="30"/>
      <c r="E20" s="18">
        <v>3719.2</v>
      </c>
      <c r="F20" s="18">
        <f t="shared" si="0"/>
        <v>2446</v>
      </c>
      <c r="G20" s="18">
        <v>1135.8</v>
      </c>
      <c r="H20" s="18">
        <v>1310.2</v>
      </c>
      <c r="I20" s="18">
        <f t="shared" si="1"/>
        <v>871.6</v>
      </c>
      <c r="J20" s="18">
        <v>848.7</v>
      </c>
      <c r="K20" s="18">
        <v>12.9</v>
      </c>
      <c r="L20" s="18">
        <v>10</v>
      </c>
      <c r="M20" s="18">
        <v>401.7</v>
      </c>
      <c r="N20" s="23">
        <v>0.82</v>
      </c>
    </row>
    <row r="21" spans="2:14" s="2" customFormat="1" ht="12" customHeight="1">
      <c r="B21" s="6"/>
      <c r="C21" s="29" t="s">
        <v>4</v>
      </c>
      <c r="D21" s="30"/>
      <c r="E21" s="18">
        <f t="shared" si="2"/>
        <v>1825.3000000000002</v>
      </c>
      <c r="F21" s="18">
        <f t="shared" si="0"/>
        <v>589.2</v>
      </c>
      <c r="G21" s="18">
        <v>588.5</v>
      </c>
      <c r="H21" s="18">
        <v>0.7</v>
      </c>
      <c r="I21" s="18">
        <f t="shared" si="1"/>
        <v>593.1</v>
      </c>
      <c r="J21" s="18">
        <v>508.2</v>
      </c>
      <c r="K21" s="18">
        <v>79.9</v>
      </c>
      <c r="L21" s="18">
        <v>5</v>
      </c>
      <c r="M21" s="18">
        <v>643</v>
      </c>
      <c r="N21" s="23">
        <v>0.79</v>
      </c>
    </row>
    <row r="22" spans="2:14" s="2" customFormat="1" ht="12" customHeight="1">
      <c r="B22" s="6"/>
      <c r="C22" s="29" t="s">
        <v>5</v>
      </c>
      <c r="D22" s="30"/>
      <c r="E22" s="18">
        <v>2614.5</v>
      </c>
      <c r="F22" s="18">
        <f t="shared" si="0"/>
        <v>2187.3</v>
      </c>
      <c r="G22" s="18">
        <v>1414.9</v>
      </c>
      <c r="H22" s="18">
        <v>772.4</v>
      </c>
      <c r="I22" s="18">
        <f t="shared" si="1"/>
        <v>19.4</v>
      </c>
      <c r="J22" s="18">
        <v>3.9</v>
      </c>
      <c r="K22" s="18">
        <v>6.6</v>
      </c>
      <c r="L22" s="18">
        <v>8.9</v>
      </c>
      <c r="M22" s="18">
        <v>407.9</v>
      </c>
      <c r="N22" s="23">
        <v>1.03</v>
      </c>
    </row>
    <row r="23" spans="2:14" s="2" customFormat="1" ht="12" customHeight="1">
      <c r="B23" s="6"/>
      <c r="C23" s="29" t="s">
        <v>6</v>
      </c>
      <c r="D23" s="30"/>
      <c r="E23" s="18">
        <f t="shared" si="2"/>
        <v>932.2</v>
      </c>
      <c r="F23" s="18">
        <f t="shared" si="0"/>
        <v>270.4</v>
      </c>
      <c r="G23" s="18">
        <v>202.3</v>
      </c>
      <c r="H23" s="18">
        <v>68.1</v>
      </c>
      <c r="I23" s="18">
        <f t="shared" si="1"/>
        <v>313</v>
      </c>
      <c r="J23" s="18">
        <v>235.5</v>
      </c>
      <c r="K23" s="18">
        <v>70.7</v>
      </c>
      <c r="L23" s="18">
        <v>6.8</v>
      </c>
      <c r="M23" s="18">
        <v>348.8</v>
      </c>
      <c r="N23" s="23">
        <v>0.62</v>
      </c>
    </row>
    <row r="24" spans="2:14" s="2" customFormat="1" ht="12" customHeight="1">
      <c r="B24" s="6"/>
      <c r="C24" s="29" t="s">
        <v>7</v>
      </c>
      <c r="D24" s="30"/>
      <c r="E24" s="18">
        <v>2135.4</v>
      </c>
      <c r="F24" s="18">
        <f t="shared" si="0"/>
        <v>1026.6</v>
      </c>
      <c r="G24" s="18">
        <v>406.1</v>
      </c>
      <c r="H24" s="18">
        <v>620.5</v>
      </c>
      <c r="I24" s="18">
        <f t="shared" si="1"/>
        <v>609.1999999999999</v>
      </c>
      <c r="J24" s="18">
        <v>549.3</v>
      </c>
      <c r="K24" s="18">
        <v>52.6</v>
      </c>
      <c r="L24" s="18">
        <v>7.3</v>
      </c>
      <c r="M24" s="18">
        <v>499.7</v>
      </c>
      <c r="N24" s="23">
        <v>0.71</v>
      </c>
    </row>
    <row r="25" spans="2:14" s="2" customFormat="1" ht="12" customHeight="1">
      <c r="B25" s="6"/>
      <c r="C25" s="29" t="s">
        <v>8</v>
      </c>
      <c r="D25" s="30"/>
      <c r="E25" s="18">
        <f t="shared" si="2"/>
        <v>2206.1</v>
      </c>
      <c r="F25" s="18">
        <f t="shared" si="0"/>
        <v>530.3</v>
      </c>
      <c r="G25" s="18">
        <v>478.7</v>
      </c>
      <c r="H25" s="18">
        <v>51.6</v>
      </c>
      <c r="I25" s="18">
        <f t="shared" si="1"/>
        <v>913.4</v>
      </c>
      <c r="J25" s="18">
        <v>886.8</v>
      </c>
      <c r="K25" s="18">
        <v>18.7</v>
      </c>
      <c r="L25" s="18">
        <v>7.9</v>
      </c>
      <c r="M25" s="18">
        <v>762.4</v>
      </c>
      <c r="N25" s="23">
        <v>0.77</v>
      </c>
    </row>
    <row r="26" spans="2:14" s="2" customFormat="1" ht="12" customHeight="1">
      <c r="B26" s="6"/>
      <c r="C26" s="29" t="s">
        <v>9</v>
      </c>
      <c r="D26" s="30"/>
      <c r="E26" s="18">
        <f t="shared" si="2"/>
        <v>2483.5</v>
      </c>
      <c r="F26" s="18">
        <f t="shared" si="0"/>
        <v>759.4</v>
      </c>
      <c r="G26" s="18">
        <v>637.4</v>
      </c>
      <c r="H26" s="18">
        <v>122</v>
      </c>
      <c r="I26" s="18">
        <f t="shared" si="1"/>
        <v>1214.2</v>
      </c>
      <c r="J26" s="18">
        <v>1127.7</v>
      </c>
      <c r="K26" s="18">
        <v>76.8</v>
      </c>
      <c r="L26" s="18">
        <v>9.7</v>
      </c>
      <c r="M26" s="18">
        <v>509.9</v>
      </c>
      <c r="N26" s="23">
        <v>0.78</v>
      </c>
    </row>
    <row r="27" spans="2:14" s="15" customFormat="1" ht="12" customHeight="1">
      <c r="B27" s="10"/>
      <c r="C27" s="52" t="s">
        <v>10</v>
      </c>
      <c r="D27" s="53"/>
      <c r="E27" s="19">
        <f>SUM(E28:E36)</f>
        <v>8300.6</v>
      </c>
      <c r="F27" s="19">
        <v>2315.9</v>
      </c>
      <c r="G27" s="19">
        <v>1724.4</v>
      </c>
      <c r="H27" s="19">
        <f>SUM(H28:H36)</f>
        <v>591.5</v>
      </c>
      <c r="I27" s="19">
        <f>SUM(I28:I36)</f>
        <v>3331.2</v>
      </c>
      <c r="J27" s="19">
        <v>3127.8</v>
      </c>
      <c r="K27" s="19">
        <v>132.2</v>
      </c>
      <c r="L27" s="19">
        <v>71.2</v>
      </c>
      <c r="M27" s="19">
        <v>2653.5</v>
      </c>
      <c r="N27" s="22">
        <v>0.93</v>
      </c>
    </row>
    <row r="28" spans="2:14" s="2" customFormat="1" ht="12" customHeight="1">
      <c r="B28" s="6"/>
      <c r="C28" s="13"/>
      <c r="D28" s="11" t="s">
        <v>11</v>
      </c>
      <c r="E28" s="18">
        <f t="shared" si="2"/>
        <v>807.4000000000001</v>
      </c>
      <c r="F28" s="18">
        <f t="shared" si="0"/>
        <v>177.5</v>
      </c>
      <c r="G28" s="18">
        <v>155.5</v>
      </c>
      <c r="H28" s="18">
        <v>22</v>
      </c>
      <c r="I28" s="18">
        <f t="shared" si="1"/>
        <v>396.90000000000003</v>
      </c>
      <c r="J28" s="18">
        <v>380.6</v>
      </c>
      <c r="K28" s="18">
        <v>2.8</v>
      </c>
      <c r="L28" s="18">
        <v>13.5</v>
      </c>
      <c r="M28" s="18">
        <v>233</v>
      </c>
      <c r="N28" s="23">
        <v>0.85</v>
      </c>
    </row>
    <row r="29" spans="2:14" s="2" customFormat="1" ht="12" customHeight="1">
      <c r="B29" s="6"/>
      <c r="C29" s="13"/>
      <c r="D29" s="11" t="s">
        <v>12</v>
      </c>
      <c r="E29" s="18">
        <v>1338.3</v>
      </c>
      <c r="F29" s="18">
        <f t="shared" si="0"/>
        <v>198.3</v>
      </c>
      <c r="G29" s="18">
        <v>178.9</v>
      </c>
      <c r="H29" s="18">
        <v>19.4</v>
      </c>
      <c r="I29" s="18">
        <f t="shared" si="1"/>
        <v>536</v>
      </c>
      <c r="J29" s="18">
        <v>494.8</v>
      </c>
      <c r="K29" s="18">
        <v>37.8</v>
      </c>
      <c r="L29" s="18">
        <v>3.4</v>
      </c>
      <c r="M29" s="18">
        <v>604.1</v>
      </c>
      <c r="N29" s="23">
        <v>0.91</v>
      </c>
    </row>
    <row r="30" spans="2:14" s="2" customFormat="1" ht="12" customHeight="1">
      <c r="B30" s="6"/>
      <c r="C30" s="13"/>
      <c r="D30" s="11" t="s">
        <v>13</v>
      </c>
      <c r="E30" s="18">
        <f t="shared" si="2"/>
        <v>1439.3999999999999</v>
      </c>
      <c r="F30" s="18">
        <f t="shared" si="0"/>
        <v>416.79999999999995</v>
      </c>
      <c r="G30" s="18">
        <v>287.4</v>
      </c>
      <c r="H30" s="18">
        <v>129.4</v>
      </c>
      <c r="I30" s="18">
        <f t="shared" si="1"/>
        <v>583.5999999999999</v>
      </c>
      <c r="J30" s="18">
        <v>574.9</v>
      </c>
      <c r="K30" s="18">
        <v>3.4</v>
      </c>
      <c r="L30" s="18">
        <v>5.3</v>
      </c>
      <c r="M30" s="18">
        <v>439</v>
      </c>
      <c r="N30" s="23">
        <v>0.89</v>
      </c>
    </row>
    <row r="31" spans="2:14" s="2" customFormat="1" ht="12" customHeight="1">
      <c r="B31" s="6"/>
      <c r="C31" s="13"/>
      <c r="D31" s="11" t="s">
        <v>78</v>
      </c>
      <c r="E31" s="18">
        <v>861</v>
      </c>
      <c r="F31" s="18">
        <f t="shared" si="0"/>
        <v>250.7</v>
      </c>
      <c r="G31" s="18">
        <v>180</v>
      </c>
      <c r="H31" s="18">
        <v>70.7</v>
      </c>
      <c r="I31" s="18">
        <f t="shared" si="1"/>
        <v>318.19999999999993</v>
      </c>
      <c r="J31" s="18">
        <v>291.9</v>
      </c>
      <c r="K31" s="18">
        <v>12.9</v>
      </c>
      <c r="L31" s="18">
        <v>13.4</v>
      </c>
      <c r="M31" s="18">
        <v>292.2</v>
      </c>
      <c r="N31" s="23">
        <v>1</v>
      </c>
    </row>
    <row r="32" spans="2:14" s="2" customFormat="1" ht="12" customHeight="1">
      <c r="B32" s="6"/>
      <c r="C32" s="14"/>
      <c r="D32" s="5" t="s">
        <v>14</v>
      </c>
      <c r="E32" s="18">
        <f t="shared" si="2"/>
        <v>1188.2</v>
      </c>
      <c r="F32" s="18">
        <f t="shared" si="0"/>
        <v>453.1</v>
      </c>
      <c r="G32" s="18">
        <v>328.7</v>
      </c>
      <c r="H32" s="18">
        <v>124.4</v>
      </c>
      <c r="I32" s="18">
        <f t="shared" si="1"/>
        <v>439.59999999999997</v>
      </c>
      <c r="J32" s="18">
        <v>399.4</v>
      </c>
      <c r="K32" s="18">
        <v>15.2</v>
      </c>
      <c r="L32" s="18">
        <v>25</v>
      </c>
      <c r="M32" s="18">
        <v>295.5</v>
      </c>
      <c r="N32" s="23">
        <v>1.09</v>
      </c>
    </row>
    <row r="33" spans="2:14" s="2" customFormat="1" ht="12" customHeight="1">
      <c r="B33" s="6"/>
      <c r="C33" s="14"/>
      <c r="D33" s="5" t="s">
        <v>15</v>
      </c>
      <c r="E33" s="18">
        <f t="shared" si="2"/>
        <v>1053.1</v>
      </c>
      <c r="F33" s="18">
        <f t="shared" si="0"/>
        <v>404.20000000000005</v>
      </c>
      <c r="G33" s="18">
        <v>240.9</v>
      </c>
      <c r="H33" s="18">
        <v>163.3</v>
      </c>
      <c r="I33" s="18">
        <f t="shared" si="1"/>
        <v>417.3</v>
      </c>
      <c r="J33" s="18">
        <v>393.3</v>
      </c>
      <c r="K33" s="18">
        <v>19.1</v>
      </c>
      <c r="L33" s="18">
        <v>4.9</v>
      </c>
      <c r="M33" s="18">
        <v>231.6</v>
      </c>
      <c r="N33" s="23">
        <v>1.01</v>
      </c>
    </row>
    <row r="34" spans="2:14" s="2" customFormat="1" ht="12" customHeight="1">
      <c r="B34" s="6"/>
      <c r="C34" s="14"/>
      <c r="D34" s="5" t="s">
        <v>16</v>
      </c>
      <c r="E34" s="18">
        <f t="shared" si="2"/>
        <v>1141.3</v>
      </c>
      <c r="F34" s="18">
        <f t="shared" si="0"/>
        <v>275.7</v>
      </c>
      <c r="G34" s="18">
        <v>214.8</v>
      </c>
      <c r="H34" s="18">
        <v>60.9</v>
      </c>
      <c r="I34" s="18">
        <f t="shared" si="1"/>
        <v>463.3</v>
      </c>
      <c r="J34" s="18">
        <v>449.5</v>
      </c>
      <c r="K34" s="18">
        <v>11.2</v>
      </c>
      <c r="L34" s="18">
        <v>2.6</v>
      </c>
      <c r="M34" s="18">
        <v>402.3</v>
      </c>
      <c r="N34" s="23">
        <v>1.11</v>
      </c>
    </row>
    <row r="35" spans="2:14" s="2" customFormat="1" ht="12" customHeight="1">
      <c r="B35" s="6"/>
      <c r="C35" s="14"/>
      <c r="D35" s="5" t="s">
        <v>17</v>
      </c>
      <c r="E35" s="18">
        <f t="shared" si="2"/>
        <v>283.2</v>
      </c>
      <c r="F35" s="18">
        <f t="shared" si="0"/>
        <v>81</v>
      </c>
      <c r="G35" s="18">
        <v>80.7</v>
      </c>
      <c r="H35" s="18">
        <v>0.3</v>
      </c>
      <c r="I35" s="18">
        <f t="shared" si="1"/>
        <v>101.7</v>
      </c>
      <c r="J35" s="18">
        <v>92.8</v>
      </c>
      <c r="K35" s="18">
        <v>8.2</v>
      </c>
      <c r="L35" s="18">
        <v>0.7</v>
      </c>
      <c r="M35" s="18">
        <v>100.5</v>
      </c>
      <c r="N35" s="23">
        <v>0.62</v>
      </c>
    </row>
    <row r="36" spans="2:14" s="2" customFormat="1" ht="12" customHeight="1">
      <c r="B36" s="6"/>
      <c r="C36" s="14"/>
      <c r="D36" s="5" t="s">
        <v>18</v>
      </c>
      <c r="E36" s="18">
        <f t="shared" si="2"/>
        <v>188.70000000000002</v>
      </c>
      <c r="F36" s="18">
        <f t="shared" si="0"/>
        <v>58.7</v>
      </c>
      <c r="G36" s="18">
        <v>57.6</v>
      </c>
      <c r="H36" s="18">
        <v>1.1</v>
      </c>
      <c r="I36" s="18">
        <f t="shared" si="1"/>
        <v>74.6</v>
      </c>
      <c r="J36" s="18">
        <v>50.8</v>
      </c>
      <c r="K36" s="18">
        <v>21.7</v>
      </c>
      <c r="L36" s="18">
        <v>2.1</v>
      </c>
      <c r="M36" s="18">
        <v>55.4</v>
      </c>
      <c r="N36" s="23">
        <v>0.45</v>
      </c>
    </row>
    <row r="37" spans="2:14" s="15" customFormat="1" ht="12" customHeight="1">
      <c r="B37" s="10"/>
      <c r="C37" s="52" t="s">
        <v>23</v>
      </c>
      <c r="D37" s="53"/>
      <c r="E37" s="19">
        <v>4140.3</v>
      </c>
      <c r="F37" s="19">
        <f aca="true" t="shared" si="3" ref="F37:M37">SUM(F38:F41)</f>
        <v>1290.8</v>
      </c>
      <c r="G37" s="19">
        <f t="shared" si="3"/>
        <v>1056.1</v>
      </c>
      <c r="H37" s="19">
        <f t="shared" si="3"/>
        <v>234.70000000000002</v>
      </c>
      <c r="I37" s="19">
        <v>1335.4</v>
      </c>
      <c r="J37" s="19">
        <f t="shared" si="3"/>
        <v>825</v>
      </c>
      <c r="K37" s="19">
        <f t="shared" si="3"/>
        <v>502</v>
      </c>
      <c r="L37" s="19">
        <v>8.4</v>
      </c>
      <c r="M37" s="19">
        <f t="shared" si="3"/>
        <v>1514.2000000000003</v>
      </c>
      <c r="N37" s="22">
        <v>0.73</v>
      </c>
    </row>
    <row r="38" spans="2:14" s="2" customFormat="1" ht="12" customHeight="1">
      <c r="B38" s="6"/>
      <c r="C38" s="13"/>
      <c r="D38" s="5" t="s">
        <v>19</v>
      </c>
      <c r="E38" s="18">
        <f t="shared" si="2"/>
        <v>1506.9</v>
      </c>
      <c r="F38" s="18">
        <f t="shared" si="0"/>
        <v>437.6</v>
      </c>
      <c r="G38" s="18">
        <v>398.5</v>
      </c>
      <c r="H38" s="18">
        <v>39.1</v>
      </c>
      <c r="I38" s="18">
        <f t="shared" si="1"/>
        <v>501.59999999999997</v>
      </c>
      <c r="J38" s="18">
        <v>210.2</v>
      </c>
      <c r="K38" s="18">
        <v>289.7</v>
      </c>
      <c r="L38" s="18">
        <v>1.7</v>
      </c>
      <c r="M38" s="18">
        <v>567.7</v>
      </c>
      <c r="N38" s="23">
        <v>0.76</v>
      </c>
    </row>
    <row r="39" spans="2:14" s="2" customFormat="1" ht="12" customHeight="1">
      <c r="B39" s="6"/>
      <c r="C39" s="13"/>
      <c r="D39" s="5" t="s">
        <v>20</v>
      </c>
      <c r="E39" s="18">
        <v>626.8</v>
      </c>
      <c r="F39" s="18">
        <f t="shared" si="0"/>
        <v>196.60000000000002</v>
      </c>
      <c r="G39" s="18">
        <v>195.3</v>
      </c>
      <c r="H39" s="18">
        <v>1.3</v>
      </c>
      <c r="I39" s="18">
        <f t="shared" si="1"/>
        <v>29.199999999999996</v>
      </c>
      <c r="J39" s="18">
        <v>13.7</v>
      </c>
      <c r="K39" s="18">
        <v>14.1</v>
      </c>
      <c r="L39" s="18">
        <v>1.4</v>
      </c>
      <c r="M39" s="18">
        <v>401.1</v>
      </c>
      <c r="N39" s="23">
        <v>0.68</v>
      </c>
    </row>
    <row r="40" spans="2:14" s="2" customFormat="1" ht="12" customHeight="1">
      <c r="B40" s="6"/>
      <c r="C40" s="13"/>
      <c r="D40" s="5" t="s">
        <v>21</v>
      </c>
      <c r="E40" s="18">
        <f t="shared" si="2"/>
        <v>992.7</v>
      </c>
      <c r="F40" s="18">
        <f t="shared" si="0"/>
        <v>314.3</v>
      </c>
      <c r="G40" s="18">
        <v>265.3</v>
      </c>
      <c r="H40" s="18">
        <v>49</v>
      </c>
      <c r="I40" s="18">
        <f t="shared" si="1"/>
        <v>437.90000000000003</v>
      </c>
      <c r="J40" s="18">
        <v>271.6</v>
      </c>
      <c r="K40" s="18">
        <v>164.3</v>
      </c>
      <c r="L40" s="18">
        <v>2</v>
      </c>
      <c r="M40" s="18">
        <v>240.5</v>
      </c>
      <c r="N40" s="23">
        <v>0.79</v>
      </c>
    </row>
    <row r="41" spans="2:14" s="2" customFormat="1" ht="12" customHeight="1">
      <c r="B41" s="6"/>
      <c r="C41" s="13"/>
      <c r="D41" s="5" t="s">
        <v>22</v>
      </c>
      <c r="E41" s="18">
        <f t="shared" si="2"/>
        <v>1013.9999999999999</v>
      </c>
      <c r="F41" s="18">
        <f t="shared" si="0"/>
        <v>342.3</v>
      </c>
      <c r="G41" s="18">
        <v>197</v>
      </c>
      <c r="H41" s="18">
        <v>145.3</v>
      </c>
      <c r="I41" s="18">
        <f t="shared" si="1"/>
        <v>366.79999999999995</v>
      </c>
      <c r="J41" s="18">
        <v>329.5</v>
      </c>
      <c r="K41" s="18">
        <v>33.9</v>
      </c>
      <c r="L41" s="18">
        <v>3.4</v>
      </c>
      <c r="M41" s="18">
        <v>304.9</v>
      </c>
      <c r="N41" s="23">
        <v>0.67</v>
      </c>
    </row>
    <row r="42" spans="2:14" s="15" customFormat="1" ht="12" customHeight="1">
      <c r="B42" s="10"/>
      <c r="C42" s="52" t="s">
        <v>24</v>
      </c>
      <c r="D42" s="53"/>
      <c r="E42" s="19">
        <v>2501.7</v>
      </c>
      <c r="F42" s="19">
        <v>621.8</v>
      </c>
      <c r="G42" s="19">
        <v>551</v>
      </c>
      <c r="H42" s="19">
        <f>SUM(H43:H47)</f>
        <v>70.8</v>
      </c>
      <c r="I42" s="19">
        <v>771.3</v>
      </c>
      <c r="J42" s="19">
        <f>SUM(J43:J47)</f>
        <v>671.9</v>
      </c>
      <c r="K42" s="19">
        <f>SUM(K43:K47)</f>
        <v>88.30000000000001</v>
      </c>
      <c r="L42" s="19">
        <v>11.1</v>
      </c>
      <c r="M42" s="19">
        <v>1108.7</v>
      </c>
      <c r="N42" s="19">
        <v>0.74</v>
      </c>
    </row>
    <row r="43" spans="2:14" s="2" customFormat="1" ht="12" customHeight="1">
      <c r="B43" s="6"/>
      <c r="C43" s="13"/>
      <c r="D43" s="5" t="s">
        <v>25</v>
      </c>
      <c r="E43" s="18">
        <f t="shared" si="2"/>
        <v>800.6999999999999</v>
      </c>
      <c r="F43" s="18">
        <f t="shared" si="0"/>
        <v>160.3</v>
      </c>
      <c r="G43" s="18">
        <v>148.8</v>
      </c>
      <c r="H43" s="18">
        <v>11.5</v>
      </c>
      <c r="I43" s="18">
        <f t="shared" si="1"/>
        <v>108.6</v>
      </c>
      <c r="J43" s="18">
        <v>91.6</v>
      </c>
      <c r="K43" s="18">
        <v>11.6</v>
      </c>
      <c r="L43" s="18">
        <v>5.4</v>
      </c>
      <c r="M43" s="18">
        <v>531.8</v>
      </c>
      <c r="N43" s="23">
        <v>0.8</v>
      </c>
    </row>
    <row r="44" spans="2:14" s="2" customFormat="1" ht="12" customHeight="1">
      <c r="B44" s="6"/>
      <c r="C44" s="13"/>
      <c r="D44" s="5" t="s">
        <v>26</v>
      </c>
      <c r="E44" s="18">
        <v>234</v>
      </c>
      <c r="F44" s="18">
        <f t="shared" si="0"/>
        <v>40.8</v>
      </c>
      <c r="G44" s="18">
        <v>39.8</v>
      </c>
      <c r="H44" s="18">
        <v>1</v>
      </c>
      <c r="I44" s="18">
        <f t="shared" si="1"/>
        <v>83.1</v>
      </c>
      <c r="J44" s="18">
        <v>75.6</v>
      </c>
      <c r="K44" s="18">
        <v>5.6</v>
      </c>
      <c r="L44" s="18">
        <v>1.9</v>
      </c>
      <c r="M44" s="18">
        <v>110</v>
      </c>
      <c r="N44" s="23">
        <v>0.65</v>
      </c>
    </row>
    <row r="45" spans="2:14" s="2" customFormat="1" ht="12" customHeight="1">
      <c r="B45" s="6"/>
      <c r="C45" s="13"/>
      <c r="D45" s="5" t="s">
        <v>27</v>
      </c>
      <c r="E45" s="18">
        <f t="shared" si="2"/>
        <v>38.7</v>
      </c>
      <c r="F45" s="18">
        <f t="shared" si="0"/>
        <v>9.3</v>
      </c>
      <c r="G45" s="18">
        <v>9.3</v>
      </c>
      <c r="H45" s="18" t="s">
        <v>96</v>
      </c>
      <c r="I45" s="18">
        <f t="shared" si="1"/>
        <v>6</v>
      </c>
      <c r="J45" s="18">
        <v>4.5</v>
      </c>
      <c r="K45" s="18">
        <v>0.8</v>
      </c>
      <c r="L45" s="18">
        <v>0.7</v>
      </c>
      <c r="M45" s="18">
        <v>23.4</v>
      </c>
      <c r="N45" s="23">
        <v>0.4</v>
      </c>
    </row>
    <row r="46" spans="2:14" s="2" customFormat="1" ht="12" customHeight="1">
      <c r="B46" s="6"/>
      <c r="C46" s="14"/>
      <c r="D46" s="5" t="s">
        <v>28</v>
      </c>
      <c r="E46" s="18">
        <f t="shared" si="2"/>
        <v>726.9</v>
      </c>
      <c r="F46" s="18">
        <f t="shared" si="0"/>
        <v>189.7</v>
      </c>
      <c r="G46" s="18">
        <v>180.2</v>
      </c>
      <c r="H46" s="18">
        <v>9.5</v>
      </c>
      <c r="I46" s="18">
        <f t="shared" si="1"/>
        <v>311.5</v>
      </c>
      <c r="J46" s="18">
        <v>259.1</v>
      </c>
      <c r="K46" s="18">
        <v>50.9</v>
      </c>
      <c r="L46" s="18">
        <v>1.5</v>
      </c>
      <c r="M46" s="18">
        <v>225.7</v>
      </c>
      <c r="N46" s="23">
        <v>0.8</v>
      </c>
    </row>
    <row r="47" spans="2:14" s="2" customFormat="1" ht="12" customHeight="1">
      <c r="B47" s="6"/>
      <c r="C47" s="14"/>
      <c r="D47" s="5" t="s">
        <v>29</v>
      </c>
      <c r="E47" s="18">
        <f t="shared" si="2"/>
        <v>701.5</v>
      </c>
      <c r="F47" s="18">
        <f t="shared" si="0"/>
        <v>221.60000000000002</v>
      </c>
      <c r="G47" s="18">
        <v>172.8</v>
      </c>
      <c r="H47" s="18">
        <v>48.8</v>
      </c>
      <c r="I47" s="18">
        <f t="shared" si="1"/>
        <v>262</v>
      </c>
      <c r="J47" s="18">
        <v>241.1</v>
      </c>
      <c r="K47" s="18">
        <v>19.4</v>
      </c>
      <c r="L47" s="18">
        <v>1.5</v>
      </c>
      <c r="M47" s="18">
        <v>217.9</v>
      </c>
      <c r="N47" s="23">
        <v>0.69</v>
      </c>
    </row>
    <row r="48" spans="2:14" s="15" customFormat="1" ht="12" customHeight="1">
      <c r="B48" s="10"/>
      <c r="C48" s="52" t="s">
        <v>30</v>
      </c>
      <c r="D48" s="53"/>
      <c r="E48" s="19">
        <v>1887.7</v>
      </c>
      <c r="F48" s="19">
        <v>506.1</v>
      </c>
      <c r="G48" s="19">
        <v>308.2</v>
      </c>
      <c r="H48" s="19">
        <f>SUM(H49:H54)</f>
        <v>197.9</v>
      </c>
      <c r="I48" s="19">
        <f>SUM(I49:I54)</f>
        <v>905.8000000000001</v>
      </c>
      <c r="J48" s="19">
        <v>857.5</v>
      </c>
      <c r="K48" s="19">
        <v>42.4</v>
      </c>
      <c r="L48" s="19">
        <v>5.9</v>
      </c>
      <c r="M48" s="19">
        <v>475.9</v>
      </c>
      <c r="N48" s="19">
        <v>0.65</v>
      </c>
    </row>
    <row r="49" spans="2:14" s="2" customFormat="1" ht="12" customHeight="1">
      <c r="B49" s="6"/>
      <c r="C49" s="14"/>
      <c r="D49" s="5" t="s">
        <v>31</v>
      </c>
      <c r="E49" s="18">
        <v>51.9</v>
      </c>
      <c r="F49" s="18">
        <f t="shared" si="0"/>
        <v>22.5</v>
      </c>
      <c r="G49" s="18">
        <v>8</v>
      </c>
      <c r="H49" s="18">
        <v>14.5</v>
      </c>
      <c r="I49" s="18">
        <f t="shared" si="1"/>
        <v>10.5</v>
      </c>
      <c r="J49" s="18">
        <v>9.1</v>
      </c>
      <c r="K49" s="18">
        <v>1.4</v>
      </c>
      <c r="L49" s="18">
        <v>0</v>
      </c>
      <c r="M49" s="18">
        <v>18.8</v>
      </c>
      <c r="N49" s="23">
        <v>0.48</v>
      </c>
    </row>
    <row r="50" spans="2:14" s="2" customFormat="1" ht="12" customHeight="1">
      <c r="B50" s="6"/>
      <c r="C50" s="14"/>
      <c r="D50" s="5" t="s">
        <v>32</v>
      </c>
      <c r="E50" s="18">
        <f t="shared" si="2"/>
        <v>169.5</v>
      </c>
      <c r="F50" s="18">
        <f t="shared" si="0"/>
        <v>26.299999999999997</v>
      </c>
      <c r="G50" s="18">
        <v>16.7</v>
      </c>
      <c r="H50" s="18">
        <v>9.6</v>
      </c>
      <c r="I50" s="18">
        <f t="shared" si="1"/>
        <v>19.5</v>
      </c>
      <c r="J50" s="18">
        <v>6.6</v>
      </c>
      <c r="K50" s="18">
        <v>10.8</v>
      </c>
      <c r="L50" s="18">
        <v>2.1</v>
      </c>
      <c r="M50" s="18">
        <v>123.7</v>
      </c>
      <c r="N50" s="23">
        <v>0.43</v>
      </c>
    </row>
    <row r="51" spans="2:14" s="2" customFormat="1" ht="12" customHeight="1">
      <c r="B51" s="6"/>
      <c r="C51" s="14"/>
      <c r="D51" s="5" t="s">
        <v>33</v>
      </c>
      <c r="E51" s="18">
        <v>1410.3</v>
      </c>
      <c r="F51" s="18">
        <f t="shared" si="0"/>
        <v>457.2</v>
      </c>
      <c r="G51" s="18">
        <v>283.4</v>
      </c>
      <c r="H51" s="18">
        <v>173.8</v>
      </c>
      <c r="I51" s="18">
        <f t="shared" si="1"/>
        <v>771.6</v>
      </c>
      <c r="J51" s="18">
        <v>760.5</v>
      </c>
      <c r="K51" s="18">
        <v>8.5</v>
      </c>
      <c r="L51" s="18">
        <v>2.6</v>
      </c>
      <c r="M51" s="18">
        <v>181.4</v>
      </c>
      <c r="N51" s="23">
        <v>0.82</v>
      </c>
    </row>
    <row r="52" spans="2:14" s="2" customFormat="1" ht="12" customHeight="1">
      <c r="B52" s="6"/>
      <c r="C52" s="14"/>
      <c r="D52" s="5" t="s">
        <v>34</v>
      </c>
      <c r="E52" s="18">
        <v>127.2</v>
      </c>
      <c r="F52" s="18" t="s">
        <v>96</v>
      </c>
      <c r="G52" s="18" t="s">
        <v>96</v>
      </c>
      <c r="H52" s="18" t="s">
        <v>96</v>
      </c>
      <c r="I52" s="18">
        <f t="shared" si="1"/>
        <v>58.2</v>
      </c>
      <c r="J52" s="18">
        <v>53.5</v>
      </c>
      <c r="K52" s="18">
        <v>4.2</v>
      </c>
      <c r="L52" s="18">
        <v>0.5</v>
      </c>
      <c r="M52" s="18">
        <v>69</v>
      </c>
      <c r="N52" s="23">
        <v>0.48</v>
      </c>
    </row>
    <row r="53" spans="2:14" s="2" customFormat="1" ht="12" customHeight="1">
      <c r="B53" s="6"/>
      <c r="C53" s="14"/>
      <c r="D53" s="5" t="s">
        <v>35</v>
      </c>
      <c r="E53" s="18">
        <v>56.7</v>
      </c>
      <c r="F53" s="18" t="s">
        <v>96</v>
      </c>
      <c r="G53" s="18" t="s">
        <v>96</v>
      </c>
      <c r="H53" s="18" t="s">
        <v>96</v>
      </c>
      <c r="I53" s="18">
        <f t="shared" si="1"/>
        <v>28.400000000000002</v>
      </c>
      <c r="J53" s="18">
        <v>16.8</v>
      </c>
      <c r="K53" s="18">
        <v>11.3</v>
      </c>
      <c r="L53" s="18">
        <v>0.3</v>
      </c>
      <c r="M53" s="18">
        <v>28.3</v>
      </c>
      <c r="N53" s="23">
        <v>0.37</v>
      </c>
    </row>
    <row r="54" spans="2:14" s="2" customFormat="1" ht="12" customHeight="1">
      <c r="B54" s="6"/>
      <c r="C54" s="14"/>
      <c r="D54" s="5" t="s">
        <v>36</v>
      </c>
      <c r="E54" s="18">
        <v>72.2</v>
      </c>
      <c r="F54" s="18" t="s">
        <v>96</v>
      </c>
      <c r="G54" s="18" t="s">
        <v>96</v>
      </c>
      <c r="H54" s="18" t="s">
        <v>96</v>
      </c>
      <c r="I54" s="18">
        <f t="shared" si="1"/>
        <v>17.6</v>
      </c>
      <c r="J54" s="18">
        <v>11.2</v>
      </c>
      <c r="K54" s="18">
        <v>6.4</v>
      </c>
      <c r="L54" s="18">
        <v>0</v>
      </c>
      <c r="M54" s="18">
        <v>54.6</v>
      </c>
      <c r="N54" s="23">
        <v>0.3</v>
      </c>
    </row>
    <row r="55" spans="2:14" s="2" customFormat="1" ht="12" customHeight="1">
      <c r="B55" s="6"/>
      <c r="C55" s="52" t="s">
        <v>37</v>
      </c>
      <c r="D55" s="53"/>
      <c r="E55" s="19">
        <f>SUM(E56:E59)</f>
        <v>2478.2</v>
      </c>
      <c r="F55" s="19">
        <f>SUM(F56:F59)</f>
        <v>417.9</v>
      </c>
      <c r="G55" s="19">
        <v>337</v>
      </c>
      <c r="H55" s="19">
        <v>80.9</v>
      </c>
      <c r="I55" s="19">
        <v>1013</v>
      </c>
      <c r="J55" s="19">
        <f>SUM(J56:J59)</f>
        <v>948.1999999999999</v>
      </c>
      <c r="K55" s="19">
        <v>45.8</v>
      </c>
      <c r="L55" s="19">
        <v>19</v>
      </c>
      <c r="M55" s="19">
        <v>1047.3</v>
      </c>
      <c r="N55" s="22">
        <v>0.68</v>
      </c>
    </row>
    <row r="56" spans="2:14" s="2" customFormat="1" ht="12" customHeight="1">
      <c r="B56" s="6"/>
      <c r="C56" s="14"/>
      <c r="D56" s="5" t="s">
        <v>38</v>
      </c>
      <c r="E56" s="18">
        <f t="shared" si="2"/>
        <v>574.8000000000001</v>
      </c>
      <c r="F56" s="18">
        <f t="shared" si="0"/>
        <v>172.4</v>
      </c>
      <c r="G56" s="18">
        <v>151</v>
      </c>
      <c r="H56" s="18">
        <v>21.4</v>
      </c>
      <c r="I56" s="18">
        <f t="shared" si="1"/>
        <v>241.3</v>
      </c>
      <c r="J56" s="18">
        <v>235.7</v>
      </c>
      <c r="K56" s="18">
        <v>2.3</v>
      </c>
      <c r="L56" s="18">
        <v>3.3</v>
      </c>
      <c r="M56" s="18">
        <v>161.1</v>
      </c>
      <c r="N56" s="23">
        <v>0.8</v>
      </c>
    </row>
    <row r="57" spans="2:14" s="2" customFormat="1" ht="12" customHeight="1">
      <c r="B57" s="6"/>
      <c r="C57" s="14"/>
      <c r="D57" s="5" t="s">
        <v>39</v>
      </c>
      <c r="E57" s="18">
        <v>631.1</v>
      </c>
      <c r="F57" s="18">
        <f t="shared" si="0"/>
        <v>60.699999999999996</v>
      </c>
      <c r="G57" s="18">
        <v>60.3</v>
      </c>
      <c r="H57" s="18">
        <v>0.4</v>
      </c>
      <c r="I57" s="18">
        <f t="shared" si="1"/>
        <v>172.70000000000002</v>
      </c>
      <c r="J57" s="18">
        <v>156.3</v>
      </c>
      <c r="K57" s="18">
        <v>10.5</v>
      </c>
      <c r="L57" s="18">
        <v>5.9</v>
      </c>
      <c r="M57" s="18">
        <v>397.8</v>
      </c>
      <c r="N57" s="23">
        <v>0.55</v>
      </c>
    </row>
    <row r="58" spans="2:14" s="2" customFormat="1" ht="12" customHeight="1">
      <c r="B58" s="6"/>
      <c r="C58" s="14"/>
      <c r="D58" s="5" t="s">
        <v>40</v>
      </c>
      <c r="E58" s="18">
        <v>171</v>
      </c>
      <c r="F58" s="18" t="s">
        <v>96</v>
      </c>
      <c r="G58" s="18" t="s">
        <v>96</v>
      </c>
      <c r="H58" s="18" t="s">
        <v>96</v>
      </c>
      <c r="I58" s="18">
        <f t="shared" si="1"/>
        <v>54.7</v>
      </c>
      <c r="J58" s="18">
        <v>40.4</v>
      </c>
      <c r="K58" s="18">
        <v>9.6</v>
      </c>
      <c r="L58" s="18">
        <v>4.7</v>
      </c>
      <c r="M58" s="18">
        <v>116.3</v>
      </c>
      <c r="N58" s="23">
        <v>0.39</v>
      </c>
    </row>
    <row r="59" spans="2:14" s="2" customFormat="1" ht="12" customHeight="1">
      <c r="B59" s="6"/>
      <c r="C59" s="14"/>
      <c r="D59" s="5" t="s">
        <v>41</v>
      </c>
      <c r="E59" s="18">
        <v>1101.3</v>
      </c>
      <c r="F59" s="18">
        <f t="shared" si="0"/>
        <v>184.8</v>
      </c>
      <c r="G59" s="18">
        <v>125.6</v>
      </c>
      <c r="H59" s="18">
        <v>59.2</v>
      </c>
      <c r="I59" s="18">
        <f t="shared" si="1"/>
        <v>544.3999999999999</v>
      </c>
      <c r="J59" s="18">
        <v>515.8</v>
      </c>
      <c r="K59" s="18">
        <v>23.3</v>
      </c>
      <c r="L59" s="18">
        <v>5.3</v>
      </c>
      <c r="M59" s="18">
        <v>372.2</v>
      </c>
      <c r="N59" s="23">
        <v>0.82</v>
      </c>
    </row>
    <row r="60" spans="2:14" s="2" customFormat="1" ht="12" customHeight="1">
      <c r="B60" s="6"/>
      <c r="C60" s="52" t="s">
        <v>42</v>
      </c>
      <c r="D60" s="53"/>
      <c r="E60" s="19">
        <f>SUM(E61)</f>
        <v>1203.6999999999998</v>
      </c>
      <c r="F60" s="19">
        <f aca="true" t="shared" si="4" ref="F60:M60">SUM(F61)</f>
        <v>337</v>
      </c>
      <c r="G60" s="19">
        <f t="shared" si="4"/>
        <v>311.7</v>
      </c>
      <c r="H60" s="19">
        <f t="shared" si="4"/>
        <v>25.3</v>
      </c>
      <c r="I60" s="19">
        <f t="shared" si="4"/>
        <v>463.79999999999995</v>
      </c>
      <c r="J60" s="19">
        <f t="shared" si="4"/>
        <v>357.4</v>
      </c>
      <c r="K60" s="19">
        <f t="shared" si="4"/>
        <v>102.9</v>
      </c>
      <c r="L60" s="19">
        <f t="shared" si="4"/>
        <v>3.5</v>
      </c>
      <c r="M60" s="19">
        <f t="shared" si="4"/>
        <v>402.9</v>
      </c>
      <c r="N60" s="22">
        <v>0.66</v>
      </c>
    </row>
    <row r="61" spans="2:14" s="2" customFormat="1" ht="12" customHeight="1">
      <c r="B61" s="6"/>
      <c r="C61" s="14"/>
      <c r="D61" s="5" t="s">
        <v>43</v>
      </c>
      <c r="E61" s="18">
        <f t="shared" si="2"/>
        <v>1203.6999999999998</v>
      </c>
      <c r="F61" s="18">
        <f t="shared" si="0"/>
        <v>337</v>
      </c>
      <c r="G61" s="18">
        <v>311.7</v>
      </c>
      <c r="H61" s="18">
        <v>25.3</v>
      </c>
      <c r="I61" s="18">
        <f t="shared" si="1"/>
        <v>463.79999999999995</v>
      </c>
      <c r="J61" s="18">
        <v>357.4</v>
      </c>
      <c r="K61" s="18">
        <v>102.9</v>
      </c>
      <c r="L61" s="18">
        <v>3.5</v>
      </c>
      <c r="M61" s="18">
        <v>402.9</v>
      </c>
      <c r="N61" s="23">
        <v>0.66</v>
      </c>
    </row>
    <row r="62" spans="2:14" s="2" customFormat="1" ht="12" customHeight="1">
      <c r="B62" s="6"/>
      <c r="C62" s="52" t="s">
        <v>44</v>
      </c>
      <c r="D62" s="53"/>
      <c r="E62" s="19">
        <f>SUM(E63:E70)</f>
        <v>7659.700000000001</v>
      </c>
      <c r="F62" s="19">
        <f aca="true" t="shared" si="5" ref="F62:L62">SUM(F63:F70)</f>
        <v>1204.7000000000003</v>
      </c>
      <c r="G62" s="19">
        <f t="shared" si="5"/>
        <v>1195.2</v>
      </c>
      <c r="H62" s="19">
        <f t="shared" si="5"/>
        <v>9.5</v>
      </c>
      <c r="I62" s="19">
        <f t="shared" si="5"/>
        <v>597.6</v>
      </c>
      <c r="J62" s="19">
        <v>451.6</v>
      </c>
      <c r="K62" s="19">
        <v>90.5</v>
      </c>
      <c r="L62" s="19">
        <f t="shared" si="5"/>
        <v>55.5</v>
      </c>
      <c r="M62" s="19">
        <v>5857.4</v>
      </c>
      <c r="N62" s="22">
        <v>1.08</v>
      </c>
    </row>
    <row r="63" spans="2:14" s="2" customFormat="1" ht="12" customHeight="1">
      <c r="B63" s="6"/>
      <c r="C63" s="14"/>
      <c r="D63" s="5" t="s">
        <v>45</v>
      </c>
      <c r="E63" s="18">
        <f t="shared" si="2"/>
        <v>1175.1</v>
      </c>
      <c r="F63" s="18">
        <f t="shared" si="0"/>
        <v>434.3</v>
      </c>
      <c r="G63" s="18">
        <v>425.8</v>
      </c>
      <c r="H63" s="18">
        <v>8.5</v>
      </c>
      <c r="I63" s="18">
        <f t="shared" si="1"/>
        <v>244.8</v>
      </c>
      <c r="J63" s="18">
        <v>201.8</v>
      </c>
      <c r="K63" s="18">
        <v>24.2</v>
      </c>
      <c r="L63" s="18">
        <v>18.8</v>
      </c>
      <c r="M63" s="18">
        <v>496</v>
      </c>
      <c r="N63" s="23">
        <v>0.68</v>
      </c>
    </row>
    <row r="64" spans="2:14" s="2" customFormat="1" ht="12" customHeight="1">
      <c r="B64" s="6"/>
      <c r="C64" s="14"/>
      <c r="D64" s="5" t="s">
        <v>18</v>
      </c>
      <c r="E64" s="18">
        <v>246</v>
      </c>
      <c r="F64" s="18">
        <f t="shared" si="0"/>
        <v>96.4</v>
      </c>
      <c r="G64" s="18">
        <v>96</v>
      </c>
      <c r="H64" s="18">
        <v>0.4</v>
      </c>
      <c r="I64" s="18">
        <f t="shared" si="1"/>
        <v>53.099999999999994</v>
      </c>
      <c r="J64" s="18">
        <v>42.4</v>
      </c>
      <c r="K64" s="18">
        <v>9.7</v>
      </c>
      <c r="L64" s="18">
        <v>1</v>
      </c>
      <c r="M64" s="18">
        <v>96.4</v>
      </c>
      <c r="N64" s="23">
        <v>0.61</v>
      </c>
    </row>
    <row r="65" spans="2:14" s="2" customFormat="1" ht="12" customHeight="1">
      <c r="B65" s="6"/>
      <c r="C65" s="14"/>
      <c r="D65" s="5" t="s">
        <v>46</v>
      </c>
      <c r="E65" s="18">
        <v>1593.7</v>
      </c>
      <c r="F65" s="18">
        <f t="shared" si="0"/>
        <v>339.4</v>
      </c>
      <c r="G65" s="18">
        <v>339</v>
      </c>
      <c r="H65" s="18">
        <v>0.4</v>
      </c>
      <c r="I65" s="18">
        <f t="shared" si="1"/>
        <v>162.3</v>
      </c>
      <c r="J65" s="18">
        <v>129.9</v>
      </c>
      <c r="K65" s="18">
        <v>27.3</v>
      </c>
      <c r="L65" s="18">
        <v>5.1</v>
      </c>
      <c r="M65" s="18">
        <v>1092.1</v>
      </c>
      <c r="N65" s="23">
        <v>0.79</v>
      </c>
    </row>
    <row r="66" spans="2:14" s="2" customFormat="1" ht="12" customHeight="1">
      <c r="B66" s="6"/>
      <c r="C66" s="14"/>
      <c r="D66" s="5" t="s">
        <v>47</v>
      </c>
      <c r="E66" s="18">
        <v>916.1</v>
      </c>
      <c r="F66" s="18">
        <f t="shared" si="0"/>
        <v>47.5</v>
      </c>
      <c r="G66" s="18">
        <v>47.5</v>
      </c>
      <c r="H66" s="18">
        <v>0</v>
      </c>
      <c r="I66" s="18">
        <f t="shared" si="1"/>
        <v>35</v>
      </c>
      <c r="J66" s="18">
        <v>19.3</v>
      </c>
      <c r="K66" s="18">
        <v>15.6</v>
      </c>
      <c r="L66" s="18">
        <v>0.1</v>
      </c>
      <c r="M66" s="18">
        <v>833.5</v>
      </c>
      <c r="N66" s="23">
        <v>1.31</v>
      </c>
    </row>
    <row r="67" spans="2:14" s="2" customFormat="1" ht="12" customHeight="1">
      <c r="B67" s="6"/>
      <c r="C67" s="14"/>
      <c r="D67" s="5" t="s">
        <v>48</v>
      </c>
      <c r="E67" s="18">
        <f t="shared" si="2"/>
        <v>2963.5</v>
      </c>
      <c r="F67" s="18">
        <f t="shared" si="0"/>
        <v>133.3</v>
      </c>
      <c r="G67" s="18">
        <v>133.3</v>
      </c>
      <c r="H67" s="18" t="s">
        <v>96</v>
      </c>
      <c r="I67" s="18">
        <f t="shared" si="1"/>
        <v>42.6</v>
      </c>
      <c r="J67" s="18">
        <v>11.5</v>
      </c>
      <c r="K67" s="18">
        <v>1.1</v>
      </c>
      <c r="L67" s="18">
        <v>30</v>
      </c>
      <c r="M67" s="18">
        <v>2787.6</v>
      </c>
      <c r="N67" s="23">
        <v>2.56</v>
      </c>
    </row>
    <row r="68" spans="2:14" s="2" customFormat="1" ht="12" customHeight="1">
      <c r="B68" s="6"/>
      <c r="C68" s="14"/>
      <c r="D68" s="5" t="s">
        <v>49</v>
      </c>
      <c r="E68" s="18">
        <f t="shared" si="2"/>
        <v>50.1</v>
      </c>
      <c r="F68" s="18">
        <f t="shared" si="0"/>
        <v>0</v>
      </c>
      <c r="G68" s="18" t="s">
        <v>96</v>
      </c>
      <c r="H68" s="18" t="s">
        <v>96</v>
      </c>
      <c r="I68" s="18">
        <f t="shared" si="1"/>
        <v>0.1</v>
      </c>
      <c r="J68" s="18" t="s">
        <v>96</v>
      </c>
      <c r="K68" s="18">
        <v>0.1</v>
      </c>
      <c r="L68" s="18">
        <v>0</v>
      </c>
      <c r="M68" s="18">
        <v>50</v>
      </c>
      <c r="N68" s="23">
        <v>1.07</v>
      </c>
    </row>
    <row r="69" spans="2:14" s="2" customFormat="1" ht="12" customHeight="1">
      <c r="B69" s="6"/>
      <c r="C69" s="14"/>
      <c r="D69" s="5" t="s">
        <v>50</v>
      </c>
      <c r="E69" s="18">
        <f t="shared" si="2"/>
        <v>204.6</v>
      </c>
      <c r="F69" s="18">
        <f t="shared" si="0"/>
        <v>6.4</v>
      </c>
      <c r="G69" s="18">
        <v>6.4</v>
      </c>
      <c r="H69" s="18" t="s">
        <v>96</v>
      </c>
      <c r="I69" s="18">
        <f t="shared" si="1"/>
        <v>10.700000000000001</v>
      </c>
      <c r="J69" s="18">
        <v>10.3</v>
      </c>
      <c r="K69" s="18">
        <v>0.3</v>
      </c>
      <c r="L69" s="18">
        <v>0.1</v>
      </c>
      <c r="M69" s="18">
        <v>187.5</v>
      </c>
      <c r="N69" s="23">
        <v>0.61</v>
      </c>
    </row>
    <row r="70" spans="2:14" s="2" customFormat="1" ht="12" customHeight="1">
      <c r="B70" s="6"/>
      <c r="C70" s="14"/>
      <c r="D70" s="5" t="s">
        <v>51</v>
      </c>
      <c r="E70" s="18">
        <f t="shared" si="2"/>
        <v>510.59999999999997</v>
      </c>
      <c r="F70" s="18">
        <f t="shared" si="0"/>
        <v>147.39999999999998</v>
      </c>
      <c r="G70" s="18">
        <v>147.2</v>
      </c>
      <c r="H70" s="18">
        <v>0.2</v>
      </c>
      <c r="I70" s="18">
        <f t="shared" si="1"/>
        <v>49</v>
      </c>
      <c r="J70" s="18">
        <v>36.5</v>
      </c>
      <c r="K70" s="18">
        <v>12.1</v>
      </c>
      <c r="L70" s="18">
        <v>0.4</v>
      </c>
      <c r="M70" s="18">
        <v>314.2</v>
      </c>
      <c r="N70" s="23">
        <v>0.76</v>
      </c>
    </row>
    <row r="71" spans="2:14" s="2" customFormat="1" ht="12" customHeight="1">
      <c r="B71" s="6"/>
      <c r="C71" s="52" t="s">
        <v>52</v>
      </c>
      <c r="D71" s="53"/>
      <c r="E71" s="19">
        <v>6060</v>
      </c>
      <c r="F71" s="19">
        <f>SUM(F72:F79)</f>
        <v>1214.4999999999998</v>
      </c>
      <c r="G71" s="19">
        <v>1212.7</v>
      </c>
      <c r="H71" s="19">
        <f>SUM(H72:H79)</f>
        <v>1.8</v>
      </c>
      <c r="I71" s="19">
        <v>1311.9</v>
      </c>
      <c r="J71" s="19">
        <f>SUM(J72:J79)</f>
        <v>1154.7000000000003</v>
      </c>
      <c r="K71" s="19">
        <v>152.7</v>
      </c>
      <c r="L71" s="19">
        <v>4.5</v>
      </c>
      <c r="M71" s="19">
        <v>3533.7</v>
      </c>
      <c r="N71" s="22">
        <v>1.05</v>
      </c>
    </row>
    <row r="72" spans="2:14" s="2" customFormat="1" ht="12" customHeight="1">
      <c r="B72" s="6"/>
      <c r="C72" s="14"/>
      <c r="D72" s="5" t="s">
        <v>53</v>
      </c>
      <c r="E72" s="18">
        <f t="shared" si="2"/>
        <v>414.9</v>
      </c>
      <c r="F72" s="18">
        <f t="shared" si="0"/>
        <v>130.6</v>
      </c>
      <c r="G72" s="18">
        <v>130.1</v>
      </c>
      <c r="H72" s="18">
        <v>0.5</v>
      </c>
      <c r="I72" s="18">
        <f t="shared" si="1"/>
        <v>114.2</v>
      </c>
      <c r="J72" s="18">
        <v>102.7</v>
      </c>
      <c r="K72" s="18">
        <v>11.4</v>
      </c>
      <c r="L72" s="18">
        <v>0.1</v>
      </c>
      <c r="M72" s="18">
        <v>170.1</v>
      </c>
      <c r="N72" s="23">
        <v>1.12</v>
      </c>
    </row>
    <row r="73" spans="2:14" s="2" customFormat="1" ht="12" customHeight="1">
      <c r="B73" s="6"/>
      <c r="C73" s="14"/>
      <c r="D73" s="5" t="s">
        <v>54</v>
      </c>
      <c r="E73" s="18">
        <f t="shared" si="2"/>
        <v>810.5</v>
      </c>
      <c r="F73" s="18">
        <f t="shared" si="0"/>
        <v>81.6</v>
      </c>
      <c r="G73" s="18">
        <v>81.6</v>
      </c>
      <c r="H73" s="18" t="s">
        <v>96</v>
      </c>
      <c r="I73" s="18">
        <f t="shared" si="1"/>
        <v>103.2</v>
      </c>
      <c r="J73" s="18">
        <v>80.9</v>
      </c>
      <c r="K73" s="18">
        <v>22</v>
      </c>
      <c r="L73" s="18">
        <v>0.3</v>
      </c>
      <c r="M73" s="18">
        <v>625.7</v>
      </c>
      <c r="N73" s="23">
        <v>1.07</v>
      </c>
    </row>
    <row r="74" spans="2:14" s="2" customFormat="1" ht="12" customHeight="1">
      <c r="B74" s="6"/>
      <c r="C74" s="14"/>
      <c r="D74" s="5" t="s">
        <v>55</v>
      </c>
      <c r="E74" s="18">
        <f t="shared" si="2"/>
        <v>568.2</v>
      </c>
      <c r="F74" s="18">
        <f t="shared" si="0"/>
        <v>148</v>
      </c>
      <c r="G74" s="18">
        <v>148</v>
      </c>
      <c r="H74" s="18" t="s">
        <v>96</v>
      </c>
      <c r="I74" s="18">
        <f t="shared" si="1"/>
        <v>51.099999999999994</v>
      </c>
      <c r="J74" s="18">
        <v>36.3</v>
      </c>
      <c r="K74" s="18">
        <v>14.8</v>
      </c>
      <c r="L74" s="18">
        <v>0</v>
      </c>
      <c r="M74" s="18">
        <v>369.1</v>
      </c>
      <c r="N74" s="23">
        <v>0.88</v>
      </c>
    </row>
    <row r="75" spans="2:14" s="2" customFormat="1" ht="12" customHeight="1">
      <c r="B75" s="6"/>
      <c r="C75" s="14"/>
      <c r="D75" s="5" t="s">
        <v>56</v>
      </c>
      <c r="E75" s="18">
        <f aca="true" t="shared" si="6" ref="E75:E97">SUM(F75+I75+M75)</f>
        <v>566.2</v>
      </c>
      <c r="F75" s="18">
        <f aca="true" t="shared" si="7" ref="F75:F97">SUM(G75:H75)</f>
        <v>193.20000000000002</v>
      </c>
      <c r="G75" s="18">
        <v>192.8</v>
      </c>
      <c r="H75" s="18">
        <v>0.4</v>
      </c>
      <c r="I75" s="18">
        <f aca="true" t="shared" si="8" ref="I75:I97">SUM(J75:L75)</f>
        <v>151.1</v>
      </c>
      <c r="J75" s="18">
        <v>130.9</v>
      </c>
      <c r="K75" s="18">
        <v>19.5</v>
      </c>
      <c r="L75" s="18">
        <v>0.7</v>
      </c>
      <c r="M75" s="18">
        <v>221.9</v>
      </c>
      <c r="N75" s="23">
        <v>0.95</v>
      </c>
    </row>
    <row r="76" spans="2:14" s="2" customFormat="1" ht="12" customHeight="1">
      <c r="B76" s="6"/>
      <c r="C76" s="14"/>
      <c r="D76" s="5" t="s">
        <v>57</v>
      </c>
      <c r="E76" s="18">
        <f t="shared" si="6"/>
        <v>835.0999999999999</v>
      </c>
      <c r="F76" s="18">
        <f t="shared" si="7"/>
        <v>290.2</v>
      </c>
      <c r="G76" s="18">
        <v>289.9</v>
      </c>
      <c r="H76" s="18">
        <v>0.3</v>
      </c>
      <c r="I76" s="18">
        <f t="shared" si="8"/>
        <v>398.99999999999994</v>
      </c>
      <c r="J76" s="18">
        <v>367.4</v>
      </c>
      <c r="K76" s="18">
        <v>30.9</v>
      </c>
      <c r="L76" s="18">
        <v>0.7</v>
      </c>
      <c r="M76" s="18">
        <v>145.9</v>
      </c>
      <c r="N76" s="23">
        <v>0.76</v>
      </c>
    </row>
    <row r="77" spans="2:14" s="2" customFormat="1" ht="12" customHeight="1">
      <c r="B77" s="6"/>
      <c r="C77" s="14"/>
      <c r="D77" s="5" t="s">
        <v>58</v>
      </c>
      <c r="E77" s="18">
        <f t="shared" si="6"/>
        <v>112.1</v>
      </c>
      <c r="F77" s="18">
        <f t="shared" si="7"/>
        <v>54.5</v>
      </c>
      <c r="G77" s="18">
        <v>54.4</v>
      </c>
      <c r="H77" s="18">
        <v>0.1</v>
      </c>
      <c r="I77" s="18">
        <f t="shared" si="8"/>
        <v>25.000000000000004</v>
      </c>
      <c r="J77" s="18">
        <v>22.1</v>
      </c>
      <c r="K77" s="18">
        <v>2.6</v>
      </c>
      <c r="L77" s="18">
        <v>0.3</v>
      </c>
      <c r="M77" s="18">
        <v>32.6</v>
      </c>
      <c r="N77" s="23">
        <v>0.4</v>
      </c>
    </row>
    <row r="78" spans="2:14" s="2" customFormat="1" ht="12" customHeight="1">
      <c r="B78" s="6"/>
      <c r="C78" s="14"/>
      <c r="D78" s="5" t="s">
        <v>59</v>
      </c>
      <c r="E78" s="18">
        <f t="shared" si="6"/>
        <v>794.7</v>
      </c>
      <c r="F78" s="18">
        <f t="shared" si="7"/>
        <v>254.6</v>
      </c>
      <c r="G78" s="18">
        <v>254.6</v>
      </c>
      <c r="H78" s="18" t="s">
        <v>96</v>
      </c>
      <c r="I78" s="18">
        <f t="shared" si="8"/>
        <v>338.8</v>
      </c>
      <c r="J78" s="18">
        <v>324</v>
      </c>
      <c r="K78" s="18">
        <v>14.5</v>
      </c>
      <c r="L78" s="18">
        <v>0.3</v>
      </c>
      <c r="M78" s="18">
        <v>201.3</v>
      </c>
      <c r="N78" s="23">
        <v>0.82</v>
      </c>
    </row>
    <row r="79" spans="2:14" s="2" customFormat="1" ht="12" customHeight="1">
      <c r="B79" s="6"/>
      <c r="C79" s="14"/>
      <c r="D79" s="5" t="s">
        <v>60</v>
      </c>
      <c r="E79" s="18">
        <f t="shared" si="6"/>
        <v>1958.4</v>
      </c>
      <c r="F79" s="18">
        <v>61.8</v>
      </c>
      <c r="G79" s="18">
        <v>61.2</v>
      </c>
      <c r="H79" s="18">
        <v>0.5</v>
      </c>
      <c r="I79" s="18">
        <f t="shared" si="8"/>
        <v>129.4</v>
      </c>
      <c r="J79" s="18">
        <v>90.4</v>
      </c>
      <c r="K79" s="18">
        <v>37.1</v>
      </c>
      <c r="L79" s="18">
        <v>1.9</v>
      </c>
      <c r="M79" s="18">
        <v>1767.2</v>
      </c>
      <c r="N79" s="23">
        <v>1.84</v>
      </c>
    </row>
    <row r="80" spans="2:14" s="2" customFormat="1" ht="12" customHeight="1">
      <c r="B80" s="6"/>
      <c r="C80" s="52" t="s">
        <v>61</v>
      </c>
      <c r="D80" s="53"/>
      <c r="E80" s="19">
        <v>4799.8</v>
      </c>
      <c r="F80" s="19">
        <f aca="true" t="shared" si="9" ref="F80:M80">SUM(F81:F84)</f>
        <v>1778.6</v>
      </c>
      <c r="G80" s="19">
        <f t="shared" si="9"/>
        <v>767.1</v>
      </c>
      <c r="H80" s="19">
        <f t="shared" si="9"/>
        <v>1011.5</v>
      </c>
      <c r="I80" s="19">
        <f t="shared" si="9"/>
        <v>825.8</v>
      </c>
      <c r="J80" s="19">
        <f t="shared" si="9"/>
        <v>781.8</v>
      </c>
      <c r="K80" s="19">
        <f t="shared" si="9"/>
        <v>32.1</v>
      </c>
      <c r="L80" s="19">
        <v>12</v>
      </c>
      <c r="M80" s="19">
        <f t="shared" si="9"/>
        <v>2195.4</v>
      </c>
      <c r="N80" s="22">
        <v>0.95</v>
      </c>
    </row>
    <row r="81" spans="2:14" s="2" customFormat="1" ht="12" customHeight="1">
      <c r="B81" s="6"/>
      <c r="C81" s="14"/>
      <c r="D81" s="5" t="s">
        <v>62</v>
      </c>
      <c r="E81" s="18">
        <f t="shared" si="6"/>
        <v>1214.5</v>
      </c>
      <c r="F81" s="18">
        <f t="shared" si="7"/>
        <v>335.6</v>
      </c>
      <c r="G81" s="18">
        <v>179.5</v>
      </c>
      <c r="H81" s="18">
        <v>156.1</v>
      </c>
      <c r="I81" s="18">
        <f t="shared" si="8"/>
        <v>276</v>
      </c>
      <c r="J81" s="18">
        <v>257.9</v>
      </c>
      <c r="K81" s="18">
        <v>16.1</v>
      </c>
      <c r="L81" s="18">
        <v>2</v>
      </c>
      <c r="M81" s="18">
        <v>602.9</v>
      </c>
      <c r="N81" s="23">
        <v>1.19</v>
      </c>
    </row>
    <row r="82" spans="2:14" s="2" customFormat="1" ht="12" customHeight="1">
      <c r="B82" s="6"/>
      <c r="C82" s="14"/>
      <c r="D82" s="5" t="s">
        <v>18</v>
      </c>
      <c r="E82" s="18">
        <f t="shared" si="6"/>
        <v>1071.5</v>
      </c>
      <c r="F82" s="18">
        <f t="shared" si="7"/>
        <v>310.9</v>
      </c>
      <c r="G82" s="18">
        <v>160.3</v>
      </c>
      <c r="H82" s="18">
        <v>150.6</v>
      </c>
      <c r="I82" s="18">
        <f t="shared" si="8"/>
        <v>264.3</v>
      </c>
      <c r="J82" s="18">
        <v>255</v>
      </c>
      <c r="K82" s="18">
        <v>7.1</v>
      </c>
      <c r="L82" s="18">
        <v>2.2</v>
      </c>
      <c r="M82" s="18">
        <v>496.3</v>
      </c>
      <c r="N82" s="23">
        <v>1.07</v>
      </c>
    </row>
    <row r="83" spans="2:14" s="2" customFormat="1" ht="12" customHeight="1">
      <c r="B83" s="6"/>
      <c r="C83" s="14"/>
      <c r="D83" s="5" t="s">
        <v>63</v>
      </c>
      <c r="E83" s="18">
        <f t="shared" si="6"/>
        <v>1332.9</v>
      </c>
      <c r="F83" s="18">
        <f t="shared" si="7"/>
        <v>355.20000000000005</v>
      </c>
      <c r="G83" s="18">
        <v>195.3</v>
      </c>
      <c r="H83" s="18">
        <v>159.9</v>
      </c>
      <c r="I83" s="18">
        <f t="shared" si="8"/>
        <v>112.6</v>
      </c>
      <c r="J83" s="18">
        <v>107.7</v>
      </c>
      <c r="K83" s="18">
        <v>3.1</v>
      </c>
      <c r="L83" s="18">
        <v>1.8</v>
      </c>
      <c r="M83" s="18">
        <v>865.1</v>
      </c>
      <c r="N83" s="23">
        <v>0.81</v>
      </c>
    </row>
    <row r="84" spans="2:14" s="2" customFormat="1" ht="12" customHeight="1">
      <c r="B84" s="6"/>
      <c r="C84" s="14"/>
      <c r="D84" s="5" t="s">
        <v>64</v>
      </c>
      <c r="E84" s="18">
        <v>1180.8</v>
      </c>
      <c r="F84" s="18">
        <f t="shared" si="7"/>
        <v>776.9</v>
      </c>
      <c r="G84" s="18">
        <v>232</v>
      </c>
      <c r="H84" s="18">
        <v>544.9</v>
      </c>
      <c r="I84" s="18">
        <f t="shared" si="8"/>
        <v>172.9</v>
      </c>
      <c r="J84" s="18">
        <v>161.2</v>
      </c>
      <c r="K84" s="18">
        <v>5.8</v>
      </c>
      <c r="L84" s="18">
        <v>5.9</v>
      </c>
      <c r="M84" s="18">
        <v>231.1</v>
      </c>
      <c r="N84" s="23">
        <v>0.85</v>
      </c>
    </row>
    <row r="85" spans="2:14" s="2" customFormat="1" ht="12" customHeight="1">
      <c r="B85" s="6"/>
      <c r="C85" s="52" t="s">
        <v>65</v>
      </c>
      <c r="D85" s="53"/>
      <c r="E85" s="19">
        <f>SUM(E86:E89)</f>
        <v>4923.200000000001</v>
      </c>
      <c r="F85" s="19">
        <v>1242</v>
      </c>
      <c r="G85" s="19">
        <f>SUM(G86:G89)</f>
        <v>933.1999999999999</v>
      </c>
      <c r="H85" s="19">
        <v>308.8</v>
      </c>
      <c r="I85" s="19">
        <v>1004.9</v>
      </c>
      <c r="J85" s="19">
        <f>SUM(J86:J89)</f>
        <v>922.7</v>
      </c>
      <c r="K85" s="19">
        <v>67.1</v>
      </c>
      <c r="L85" s="19">
        <v>15.1</v>
      </c>
      <c r="M85" s="19">
        <v>2676.3</v>
      </c>
      <c r="N85" s="22">
        <v>1.04</v>
      </c>
    </row>
    <row r="86" spans="2:14" s="2" customFormat="1" ht="12" customHeight="1">
      <c r="B86" s="6"/>
      <c r="C86" s="14"/>
      <c r="D86" s="5" t="s">
        <v>66</v>
      </c>
      <c r="E86" s="18">
        <f t="shared" si="6"/>
        <v>929.4</v>
      </c>
      <c r="F86" s="18">
        <f t="shared" si="7"/>
        <v>176.7</v>
      </c>
      <c r="G86" s="18">
        <v>125.9</v>
      </c>
      <c r="H86" s="18">
        <v>50.8</v>
      </c>
      <c r="I86" s="18">
        <f t="shared" si="8"/>
        <v>13.399999999999999</v>
      </c>
      <c r="J86" s="18">
        <v>11.1</v>
      </c>
      <c r="K86" s="18">
        <v>1.6</v>
      </c>
      <c r="L86" s="18">
        <v>0.7</v>
      </c>
      <c r="M86" s="18">
        <v>739.3</v>
      </c>
      <c r="N86" s="23">
        <v>0.85</v>
      </c>
    </row>
    <row r="87" spans="2:14" s="2" customFormat="1" ht="12" customHeight="1">
      <c r="B87" s="6"/>
      <c r="C87" s="14"/>
      <c r="D87" s="5" t="s">
        <v>67</v>
      </c>
      <c r="E87" s="18">
        <v>2069.3</v>
      </c>
      <c r="F87" s="18">
        <f t="shared" si="7"/>
        <v>859</v>
      </c>
      <c r="G87" s="18">
        <v>635.9</v>
      </c>
      <c r="H87" s="18">
        <v>223.1</v>
      </c>
      <c r="I87" s="18">
        <f t="shared" si="8"/>
        <v>540.1</v>
      </c>
      <c r="J87" s="18">
        <v>526.1</v>
      </c>
      <c r="K87" s="18">
        <v>10.7</v>
      </c>
      <c r="L87" s="18">
        <v>3.3</v>
      </c>
      <c r="M87" s="18">
        <v>670.3</v>
      </c>
      <c r="N87" s="23">
        <v>0.99</v>
      </c>
    </row>
    <row r="88" spans="2:14" s="2" customFormat="1" ht="12" customHeight="1">
      <c r="B88" s="6"/>
      <c r="C88" s="14"/>
      <c r="D88" s="5" t="s">
        <v>68</v>
      </c>
      <c r="E88" s="18">
        <v>1099.4</v>
      </c>
      <c r="F88" s="18">
        <f t="shared" si="7"/>
        <v>100.4</v>
      </c>
      <c r="G88" s="18">
        <v>79.9</v>
      </c>
      <c r="H88" s="18">
        <v>20.5</v>
      </c>
      <c r="I88" s="18">
        <f t="shared" si="8"/>
        <v>219.7</v>
      </c>
      <c r="J88" s="18">
        <v>197.6</v>
      </c>
      <c r="K88" s="18">
        <v>17.5</v>
      </c>
      <c r="L88" s="18">
        <v>4.6</v>
      </c>
      <c r="M88" s="18">
        <v>779.4</v>
      </c>
      <c r="N88" s="23">
        <v>1.26</v>
      </c>
    </row>
    <row r="89" spans="2:14" s="2" customFormat="1" ht="12" customHeight="1">
      <c r="B89" s="6"/>
      <c r="C89" s="14"/>
      <c r="D89" s="5" t="s">
        <v>69</v>
      </c>
      <c r="E89" s="18">
        <f t="shared" si="6"/>
        <v>825.0999999999999</v>
      </c>
      <c r="F89" s="18">
        <f t="shared" si="7"/>
        <v>105.8</v>
      </c>
      <c r="G89" s="18">
        <v>91.5</v>
      </c>
      <c r="H89" s="18">
        <v>14.3</v>
      </c>
      <c r="I89" s="18">
        <f t="shared" si="8"/>
        <v>231.9</v>
      </c>
      <c r="J89" s="18">
        <v>187.9</v>
      </c>
      <c r="K89" s="18">
        <v>37.4</v>
      </c>
      <c r="L89" s="18">
        <v>6.6</v>
      </c>
      <c r="M89" s="18">
        <v>487.4</v>
      </c>
      <c r="N89" s="23">
        <v>1.17</v>
      </c>
    </row>
    <row r="90" spans="2:14" s="2" customFormat="1" ht="12" customHeight="1">
      <c r="B90" s="6"/>
      <c r="C90" s="52" t="s">
        <v>70</v>
      </c>
      <c r="D90" s="53"/>
      <c r="E90" s="19">
        <f>SUM(E91)</f>
        <v>376.6</v>
      </c>
      <c r="F90" s="19">
        <f aca="true" t="shared" si="10" ref="F90:N90">SUM(F91)</f>
        <v>81.6</v>
      </c>
      <c r="G90" s="19">
        <f t="shared" si="10"/>
        <v>76.8</v>
      </c>
      <c r="H90" s="19">
        <f t="shared" si="10"/>
        <v>4.8</v>
      </c>
      <c r="I90" s="19">
        <f t="shared" si="10"/>
        <v>109.19999999999999</v>
      </c>
      <c r="J90" s="19">
        <f t="shared" si="10"/>
        <v>90.6</v>
      </c>
      <c r="K90" s="19">
        <f t="shared" si="10"/>
        <v>16</v>
      </c>
      <c r="L90" s="19">
        <f t="shared" si="10"/>
        <v>2.6</v>
      </c>
      <c r="M90" s="19">
        <f t="shared" si="10"/>
        <v>185.8</v>
      </c>
      <c r="N90" s="22">
        <f t="shared" si="10"/>
        <v>0.56</v>
      </c>
    </row>
    <row r="91" spans="2:14" s="2" customFormat="1" ht="12" customHeight="1">
      <c r="B91" s="6"/>
      <c r="C91" s="14"/>
      <c r="D91" s="5" t="s">
        <v>71</v>
      </c>
      <c r="E91" s="18">
        <f t="shared" si="6"/>
        <v>376.6</v>
      </c>
      <c r="F91" s="18">
        <f t="shared" si="7"/>
        <v>81.6</v>
      </c>
      <c r="G91" s="18">
        <v>76.8</v>
      </c>
      <c r="H91" s="18">
        <v>4.8</v>
      </c>
      <c r="I91" s="18">
        <f t="shared" si="8"/>
        <v>109.19999999999999</v>
      </c>
      <c r="J91" s="18">
        <v>90.6</v>
      </c>
      <c r="K91" s="18">
        <v>16</v>
      </c>
      <c r="L91" s="18">
        <v>2.6</v>
      </c>
      <c r="M91" s="18">
        <v>185.8</v>
      </c>
      <c r="N91" s="23">
        <v>0.56</v>
      </c>
    </row>
    <row r="92" spans="2:14" s="2" customFormat="1" ht="12" customHeight="1">
      <c r="B92" s="6"/>
      <c r="C92" s="52" t="s">
        <v>72</v>
      </c>
      <c r="D92" s="53"/>
      <c r="E92" s="19">
        <v>6369.8</v>
      </c>
      <c r="F92" s="19">
        <v>5371.5</v>
      </c>
      <c r="G92" s="19">
        <v>3626.2</v>
      </c>
      <c r="H92" s="19">
        <f aca="true" t="shared" si="11" ref="H92:M92">SUM(H93:H97)</f>
        <v>1745.3</v>
      </c>
      <c r="I92" s="19">
        <v>129</v>
      </c>
      <c r="J92" s="19">
        <f t="shared" si="11"/>
        <v>38.6</v>
      </c>
      <c r="K92" s="19">
        <f t="shared" si="11"/>
        <v>43.2</v>
      </c>
      <c r="L92" s="19">
        <v>47.2</v>
      </c>
      <c r="M92" s="19">
        <f t="shared" si="11"/>
        <v>869.2</v>
      </c>
      <c r="N92" s="22">
        <v>0.96</v>
      </c>
    </row>
    <row r="93" spans="2:14" s="2" customFormat="1" ht="12" customHeight="1">
      <c r="B93" s="6"/>
      <c r="C93" s="14"/>
      <c r="D93" s="5" t="s">
        <v>73</v>
      </c>
      <c r="E93" s="18">
        <v>2410.8</v>
      </c>
      <c r="F93" s="18">
        <f t="shared" si="7"/>
        <v>2125.2000000000003</v>
      </c>
      <c r="G93" s="18">
        <v>1841.4</v>
      </c>
      <c r="H93" s="18">
        <v>283.8</v>
      </c>
      <c r="I93" s="18">
        <f t="shared" si="8"/>
        <v>1.9</v>
      </c>
      <c r="J93" s="18" t="s">
        <v>96</v>
      </c>
      <c r="K93" s="18">
        <v>1</v>
      </c>
      <c r="L93" s="18">
        <v>0.9</v>
      </c>
      <c r="M93" s="18">
        <v>283.6</v>
      </c>
      <c r="N93" s="23">
        <v>1.12</v>
      </c>
    </row>
    <row r="94" spans="2:14" s="2" customFormat="1" ht="12" customHeight="1">
      <c r="B94" s="6"/>
      <c r="C94" s="14"/>
      <c r="D94" s="5" t="s">
        <v>92</v>
      </c>
      <c r="E94" s="18">
        <f t="shared" si="6"/>
        <v>916.4000000000001</v>
      </c>
      <c r="F94" s="18">
        <f t="shared" si="7"/>
        <v>793.7</v>
      </c>
      <c r="G94" s="18">
        <v>653.1</v>
      </c>
      <c r="H94" s="18">
        <v>140.6</v>
      </c>
      <c r="I94" s="18">
        <f t="shared" si="8"/>
        <v>38.7</v>
      </c>
      <c r="J94" s="18">
        <v>0.3</v>
      </c>
      <c r="K94" s="18">
        <v>36.2</v>
      </c>
      <c r="L94" s="18">
        <v>2.2</v>
      </c>
      <c r="M94" s="18">
        <v>84</v>
      </c>
      <c r="N94" s="23">
        <v>0.85</v>
      </c>
    </row>
    <row r="95" spans="2:14" s="2" customFormat="1" ht="12" customHeight="1">
      <c r="B95" s="6"/>
      <c r="C95" s="14"/>
      <c r="D95" s="5" t="s">
        <v>74</v>
      </c>
      <c r="E95" s="18">
        <v>1053.9</v>
      </c>
      <c r="F95" s="18">
        <f t="shared" si="7"/>
        <v>887.2</v>
      </c>
      <c r="G95" s="18">
        <v>443.2</v>
      </c>
      <c r="H95" s="18">
        <v>444</v>
      </c>
      <c r="I95" s="18">
        <f t="shared" si="8"/>
        <v>41.3</v>
      </c>
      <c r="J95" s="18">
        <v>1.6</v>
      </c>
      <c r="K95" s="18">
        <v>0.3</v>
      </c>
      <c r="L95" s="18">
        <v>39.4</v>
      </c>
      <c r="M95" s="18">
        <v>125.5</v>
      </c>
      <c r="N95" s="23">
        <v>0.93</v>
      </c>
    </row>
    <row r="96" spans="2:14" s="2" customFormat="1" ht="12" customHeight="1">
      <c r="B96" s="6"/>
      <c r="C96" s="14"/>
      <c r="D96" s="5" t="s">
        <v>75</v>
      </c>
      <c r="E96" s="18">
        <f t="shared" si="6"/>
        <v>453.8</v>
      </c>
      <c r="F96" s="18">
        <f t="shared" si="7"/>
        <v>315.4</v>
      </c>
      <c r="G96" s="18">
        <v>198.3</v>
      </c>
      <c r="H96" s="18">
        <v>117.1</v>
      </c>
      <c r="I96" s="18">
        <f t="shared" si="8"/>
        <v>35.1</v>
      </c>
      <c r="J96" s="18">
        <v>30.2</v>
      </c>
      <c r="K96" s="18">
        <v>1.2</v>
      </c>
      <c r="L96" s="18">
        <v>3.7</v>
      </c>
      <c r="M96" s="18">
        <v>103.3</v>
      </c>
      <c r="N96" s="23">
        <v>0.62</v>
      </c>
    </row>
    <row r="97" spans="2:14" s="2" customFormat="1" ht="12" customHeight="1">
      <c r="B97" s="6"/>
      <c r="C97" s="14"/>
      <c r="D97" s="5" t="s">
        <v>76</v>
      </c>
      <c r="E97" s="18">
        <f t="shared" si="6"/>
        <v>1534.8</v>
      </c>
      <c r="F97" s="18">
        <f t="shared" si="7"/>
        <v>1250.1</v>
      </c>
      <c r="G97" s="18">
        <v>490.3</v>
      </c>
      <c r="H97" s="18">
        <v>759.8</v>
      </c>
      <c r="I97" s="18">
        <f t="shared" si="8"/>
        <v>11.9</v>
      </c>
      <c r="J97" s="18">
        <v>6.5</v>
      </c>
      <c r="K97" s="18">
        <v>4.5</v>
      </c>
      <c r="L97" s="18">
        <v>0.9</v>
      </c>
      <c r="M97" s="18">
        <v>272.8</v>
      </c>
      <c r="N97" s="23">
        <v>1.01</v>
      </c>
    </row>
    <row r="98" spans="2:4" s="2" customFormat="1" ht="12" customHeight="1">
      <c r="B98" s="4"/>
      <c r="C98" s="4"/>
      <c r="D98" s="4"/>
    </row>
    <row r="99" spans="2:8" s="2" customFormat="1" ht="12" customHeight="1">
      <c r="B99" s="9" t="s">
        <v>97</v>
      </c>
      <c r="C99" s="17"/>
      <c r="D99" s="17"/>
      <c r="E99" s="17"/>
      <c r="F99" s="17"/>
      <c r="G99" s="17"/>
      <c r="H99" s="17"/>
    </row>
    <row r="100" spans="2:8" s="2" customFormat="1" ht="11.25" customHeight="1">
      <c r="B100" s="9"/>
      <c r="C100" s="17"/>
      <c r="D100" s="17"/>
      <c r="E100" s="17"/>
      <c r="F100" s="17"/>
      <c r="G100" s="17"/>
      <c r="H100" s="17"/>
    </row>
    <row r="101" spans="2:8" ht="13.5">
      <c r="B101" s="17"/>
      <c r="C101" s="17"/>
      <c r="D101" s="17"/>
      <c r="E101" s="17"/>
      <c r="F101" s="17"/>
      <c r="G101" s="17"/>
      <c r="H101" s="17"/>
    </row>
    <row r="102" spans="2:8" ht="13.5">
      <c r="B102" s="17"/>
      <c r="C102" s="17"/>
      <c r="D102" s="17"/>
      <c r="E102" s="17"/>
      <c r="F102" s="17"/>
      <c r="G102" s="17"/>
      <c r="H102" s="17"/>
    </row>
    <row r="103" spans="2:8" ht="13.5">
      <c r="B103" s="9"/>
      <c r="C103" s="4"/>
      <c r="D103" s="4"/>
      <c r="E103" s="2"/>
      <c r="F103" s="2"/>
      <c r="G103" s="2"/>
      <c r="H103" s="2"/>
    </row>
  </sheetData>
  <mergeCells count="42">
    <mergeCell ref="B11:D11"/>
    <mergeCell ref="B12:D12"/>
    <mergeCell ref="B13:D13"/>
    <mergeCell ref="B14:D14"/>
    <mergeCell ref="C60:D60"/>
    <mergeCell ref="C23:D23"/>
    <mergeCell ref="C24:D24"/>
    <mergeCell ref="C42:D42"/>
    <mergeCell ref="C37:D37"/>
    <mergeCell ref="C26:D26"/>
    <mergeCell ref="C27:D27"/>
    <mergeCell ref="C48:D48"/>
    <mergeCell ref="B15:D15"/>
    <mergeCell ref="C20:D20"/>
    <mergeCell ref="C25:D25"/>
    <mergeCell ref="C92:D92"/>
    <mergeCell ref="C80:D80"/>
    <mergeCell ref="C85:D85"/>
    <mergeCell ref="C62:D62"/>
    <mergeCell ref="C71:D71"/>
    <mergeCell ref="C90:D90"/>
    <mergeCell ref="C55:D55"/>
    <mergeCell ref="M3:M8"/>
    <mergeCell ref="C22:D22"/>
    <mergeCell ref="B10:D10"/>
    <mergeCell ref="F3:H5"/>
    <mergeCell ref="F6:F8"/>
    <mergeCell ref="H6:H8"/>
    <mergeCell ref="I6:I8"/>
    <mergeCell ref="C16:D16"/>
    <mergeCell ref="C19:D19"/>
    <mergeCell ref="L6:L8"/>
    <mergeCell ref="N3:N8"/>
    <mergeCell ref="J6:J8"/>
    <mergeCell ref="K6:K8"/>
    <mergeCell ref="C21:D21"/>
    <mergeCell ref="E3:E8"/>
    <mergeCell ref="B3:D8"/>
    <mergeCell ref="C17:D17"/>
    <mergeCell ref="C18:D18"/>
    <mergeCell ref="I3:L5"/>
    <mergeCell ref="G6:G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1"/>
  <headerFooter alignWithMargins="0">
    <oddHeader>&amp;L&amp;F</oddHeader>
  </headerFooter>
  <rowBreaks count="1" manualBreakCount="1"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1999-09-06T02:48:58Z</cp:lastPrinted>
  <dcterms:created xsi:type="dcterms:W3CDTF">1999-08-06T12:02:03Z</dcterms:created>
  <dcterms:modified xsi:type="dcterms:W3CDTF">2002-03-27T00:11:01Z</dcterms:modified>
  <cp:category/>
  <cp:version/>
  <cp:contentType/>
  <cp:contentStatus/>
</cp:coreProperties>
</file>