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22_市町村別世帯数および人口" sheetId="1" r:id="rId1"/>
  </sheets>
  <definedNames>
    <definedName name="_xlnm.Print_Titles" localSheetId="0">'22_市町村別世帯数および人口'!$3:$7</definedName>
  </definedNames>
  <calcPr fullCalcOnLoad="1"/>
</workbook>
</file>

<file path=xl/sharedStrings.xml><?xml version="1.0" encoding="utf-8"?>
<sst xmlns="http://schemas.openxmlformats.org/spreadsheetml/2006/main" count="106" uniqueCount="98">
  <si>
    <t>世帯数</t>
  </si>
  <si>
    <t>人口</t>
  </si>
  <si>
    <t>総数</t>
  </si>
  <si>
    <t>男</t>
  </si>
  <si>
    <t>女</t>
  </si>
  <si>
    <t>人</t>
  </si>
  <si>
    <t>％</t>
  </si>
  <si>
    <t>１世帯
当たり
人員</t>
  </si>
  <si>
    <t>女100人に
つき男</t>
  </si>
  <si>
    <t>市町村</t>
  </si>
  <si>
    <t>市部総数</t>
  </si>
  <si>
    <t>前橋市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</si>
  <si>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</si>
  <si>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</si>
  <si>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</si>
  <si>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</si>
  <si>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</si>
  <si>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</si>
  <si>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</si>
  <si>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</si>
  <si>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</si>
  <si>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</si>
  <si>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</si>
  <si>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</si>
  <si>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</si>
  <si>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</si>
  <si>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</si>
  <si>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</si>
  <si>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</si>
  <si>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</si>
  <si>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</si>
  <si>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</si>
  <si>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</si>
  <si>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</si>
  <si>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</si>
  <si>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</si>
  <si>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</si>
  <si>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</si>
  <si>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</si>
  <si>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</si>
  <si>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</si>
  <si>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</si>
  <si>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</si>
  <si>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</si>
  <si>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</si>
  <si>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</si>
  <si>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</si>
  <si>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</si>
  <si>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</si>
  <si>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</si>
  <si>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</si>
  <si>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</si>
  <si>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</si>
  <si>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</si>
  <si>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</si>
  <si>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</si>
  <si>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</si>
  <si>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</si>
  <si>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</si>
  <si>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</si>
  <si>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</si>
  <si>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</si>
  <si>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</si>
  <si>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</si>
  <si>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</si>
  <si>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</si>
  <si>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</si>
  <si>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</si>
  <si>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</si>
  <si>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</si>
  <si>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</si>
  <si>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</si>
  <si>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</si>
  <si>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</si>
  <si>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</si>
  <si>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</si>
  <si>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</si>
  <si>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</si>
  <si>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</si>
  <si>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</si>
  <si>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</si>
  <si>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</si>
  <si>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</si>
  <si>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</si>
  <si>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</si>
  <si>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</si>
  <si>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</si>
  <si>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</si>
  <si>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高崎市</t>
  </si>
  <si>
    <t>大胡町</t>
  </si>
  <si>
    <t>人口密度
(1k㎡当たり)</t>
  </si>
  <si>
    <t>桐生市</t>
  </si>
  <si>
    <t>明和村</t>
  </si>
  <si>
    <t>対前年
人口
増加数
(△は減少)</t>
  </si>
  <si>
    <t>対前年
人口
増加率
(△は減少)</t>
  </si>
  <si>
    <t>総数</t>
  </si>
  <si>
    <t>資料：県統計課</t>
  </si>
  <si>
    <t>22．市町村別世帯および人口 （昭和53年10月1日）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</si>
</sst>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);\(#,##0.0\)"/>
    <numFmt numFmtId="190" formatCode="0.00000;&quot;△ &quot;0.00000"/>
    <numFmt numFmtId="191" formatCode="0.00000%"/>
    <numFmt numFmtId="192" formatCode="0.00000_ "/>
    <numFmt numFmtId="193" formatCode="0.00_ "/>
    <numFmt numFmtId="194" formatCode="0.000;&quot;△ &quot;0.000"/>
    <numFmt numFmtId="195" formatCode="0.00_);[Red]\(0.00\)"/>
    <numFmt numFmtId="196" formatCode="#,##0.0_ ;[Red]\-#,##0.0\ "/>
    <numFmt numFmtId="197" formatCode="#,##0.00_ ;[Red]\-#,##0.00\ 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177" fontId="2" fillId="0" borderId="2" xfId="16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/>
    </xf>
    <xf numFmtId="0" fontId="2" fillId="0" borderId="5" xfId="0" applyFont="1" applyBorder="1" applyAlignment="1">
      <alignment horizontal="right" vertical="center"/>
    </xf>
    <xf numFmtId="181" fontId="2" fillId="0" borderId="2" xfId="16" applyNumberFormat="1" applyFont="1" applyBorder="1" applyAlignment="1">
      <alignment horizontal="right" vertical="center" wrapText="1"/>
    </xf>
    <xf numFmtId="182" fontId="2" fillId="0" borderId="2" xfId="16" applyNumberFormat="1" applyFont="1" applyBorder="1" applyAlignment="1">
      <alignment horizontal="right" vertical="center" wrapText="1"/>
    </xf>
    <xf numFmtId="182" fontId="4" fillId="0" borderId="2" xfId="16" applyNumberFormat="1" applyFont="1" applyBorder="1" applyAlignment="1">
      <alignment horizontal="right" vertical="center" wrapText="1"/>
    </xf>
    <xf numFmtId="184" fontId="2" fillId="0" borderId="2" xfId="16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/>
    </xf>
    <xf numFmtId="188" fontId="2" fillId="0" borderId="2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190" fontId="2" fillId="0" borderId="8" xfId="16" applyNumberFormat="1" applyFont="1" applyBorder="1" applyAlignment="1">
      <alignment horizontal="right" vertical="center" wrapText="1"/>
    </xf>
    <xf numFmtId="193" fontId="2" fillId="0" borderId="0" xfId="0" applyNumberFormat="1" applyFont="1" applyAlignment="1">
      <alignment/>
    </xf>
    <xf numFmtId="188" fontId="2" fillId="0" borderId="2" xfId="16" applyNumberFormat="1" applyFont="1" applyBorder="1" applyAlignment="1" quotePrefix="1">
      <alignment horizontal="right" vertical="center" wrapText="1"/>
    </xf>
    <xf numFmtId="0" fontId="0" fillId="0" borderId="6" xfId="0" applyBorder="1" applyAlignment="1">
      <alignment/>
    </xf>
    <xf numFmtId="38" fontId="4" fillId="0" borderId="5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40" fontId="4" fillId="0" borderId="5" xfId="16" applyNumberFormat="1" applyFont="1" applyBorder="1" applyAlignment="1">
      <alignment horizontal="right" vertical="center"/>
    </xf>
    <xf numFmtId="195" fontId="4" fillId="0" borderId="5" xfId="16" applyNumberFormat="1" applyFont="1" applyBorder="1" applyAlignment="1">
      <alignment horizontal="right" vertical="center" wrapText="1"/>
    </xf>
    <xf numFmtId="196" fontId="4" fillId="0" borderId="5" xfId="16" applyNumberFormat="1" applyFont="1" applyBorder="1" applyAlignment="1">
      <alignment horizontal="right" vertical="center" wrapText="1"/>
    </xf>
    <xf numFmtId="40" fontId="4" fillId="0" borderId="5" xfId="16" applyNumberFormat="1" applyFont="1" applyBorder="1" applyAlignment="1">
      <alignment horizontal="right" vertical="center" wrapText="1"/>
    </xf>
    <xf numFmtId="197" fontId="4" fillId="0" borderId="5" xfId="16" applyNumberFormat="1" applyFont="1" applyBorder="1" applyAlignment="1">
      <alignment horizontal="right" vertical="center" wrapText="1"/>
    </xf>
    <xf numFmtId="177" fontId="4" fillId="0" borderId="5" xfId="16" applyNumberFormat="1" applyFont="1" applyBorder="1" applyAlignment="1">
      <alignment horizontal="right" vertical="center"/>
    </xf>
    <xf numFmtId="181" fontId="4" fillId="0" borderId="5" xfId="16" applyNumberFormat="1" applyFont="1" applyBorder="1" applyAlignment="1">
      <alignment horizontal="right" vertical="center" wrapText="1"/>
    </xf>
    <xf numFmtId="185" fontId="4" fillId="0" borderId="5" xfId="16" applyNumberFormat="1" applyFont="1" applyBorder="1" applyAlignment="1">
      <alignment horizontal="right" vertical="center" wrapText="1"/>
    </xf>
    <xf numFmtId="185" fontId="4" fillId="0" borderId="5" xfId="16" applyNumberFormat="1" applyFont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375" style="0" bestFit="1" customWidth="1"/>
    <col min="6" max="10" width="10.875" style="0" customWidth="1"/>
    <col min="11" max="11" width="11.875" style="0" customWidth="1"/>
    <col min="12" max="12" width="10.875" style="0" customWidth="1"/>
  </cols>
  <sheetData>
    <row r="1" spans="2:4" ht="14.25" customHeight="1">
      <c r="B1" s="23" t="s">
        <v>97</v>
      </c>
      <c r="D1" s="1"/>
    </row>
    <row r="2" ht="12" customHeight="1">
      <c r="B2" s="27"/>
    </row>
    <row r="3" spans="2:13" s="2" customFormat="1" ht="12" customHeight="1">
      <c r="B3" s="41" t="s">
        <v>9</v>
      </c>
      <c r="C3" s="42"/>
      <c r="D3" s="43"/>
      <c r="E3" s="57" t="s">
        <v>0</v>
      </c>
      <c r="F3" s="61" t="s">
        <v>1</v>
      </c>
      <c r="G3" s="62"/>
      <c r="H3" s="63"/>
      <c r="I3" s="54" t="s">
        <v>93</v>
      </c>
      <c r="J3" s="54" t="s">
        <v>94</v>
      </c>
      <c r="K3" s="54" t="s">
        <v>90</v>
      </c>
      <c r="L3" s="54" t="s">
        <v>8</v>
      </c>
      <c r="M3" s="54" t="s">
        <v>7</v>
      </c>
    </row>
    <row r="4" spans="2:13" s="2" customFormat="1" ht="12" customHeight="1">
      <c r="B4" s="44"/>
      <c r="C4" s="45"/>
      <c r="D4" s="46"/>
      <c r="E4" s="58"/>
      <c r="F4" s="64"/>
      <c r="G4" s="65"/>
      <c r="H4" s="66"/>
      <c r="I4" s="55"/>
      <c r="J4" s="55"/>
      <c r="K4" s="55"/>
      <c r="L4" s="55"/>
      <c r="M4" s="55"/>
    </row>
    <row r="5" spans="2:13" s="2" customFormat="1" ht="12" customHeight="1">
      <c r="B5" s="44"/>
      <c r="C5" s="45"/>
      <c r="D5" s="46"/>
      <c r="E5" s="59"/>
      <c r="F5" s="67" t="s">
        <v>2</v>
      </c>
      <c r="G5" s="57" t="s">
        <v>3</v>
      </c>
      <c r="H5" s="57" t="s">
        <v>4</v>
      </c>
      <c r="I5" s="55"/>
      <c r="J5" s="55"/>
      <c r="K5" s="55"/>
      <c r="L5" s="55"/>
      <c r="M5" s="55"/>
    </row>
    <row r="6" spans="2:13" s="2" customFormat="1" ht="12" customHeight="1">
      <c r="B6" s="47"/>
      <c r="C6" s="48"/>
      <c r="D6" s="49"/>
      <c r="E6" s="60"/>
      <c r="F6" s="68"/>
      <c r="G6" s="60"/>
      <c r="H6" s="60"/>
      <c r="I6" s="56"/>
      <c r="J6" s="56"/>
      <c r="K6" s="56"/>
      <c r="L6" s="56"/>
      <c r="M6" s="56"/>
    </row>
    <row r="7" spans="2:13" s="2" customFormat="1" ht="12" customHeight="1">
      <c r="B7" s="8"/>
      <c r="C7" s="16"/>
      <c r="D7" s="19"/>
      <c r="E7" s="9"/>
      <c r="F7" s="9" t="s">
        <v>5</v>
      </c>
      <c r="G7" s="9" t="s">
        <v>5</v>
      </c>
      <c r="H7" s="9" t="s">
        <v>5</v>
      </c>
      <c r="I7" s="9" t="s">
        <v>5</v>
      </c>
      <c r="J7" s="9" t="s">
        <v>6</v>
      </c>
      <c r="K7" s="9" t="s">
        <v>5</v>
      </c>
      <c r="L7" s="9" t="s">
        <v>5</v>
      </c>
      <c r="M7" s="9" t="s">
        <v>5</v>
      </c>
    </row>
    <row r="8" spans="2:13" s="2" customFormat="1" ht="12" customHeight="1">
      <c r="B8" s="50" t="s">
        <v>95</v>
      </c>
      <c r="C8" s="52"/>
      <c r="D8" s="53"/>
      <c r="E8" s="28">
        <f>SUM(E9,E21)</f>
        <v>487264</v>
      </c>
      <c r="F8" s="28">
        <f>SUM(F9,F21)</f>
        <v>1814327</v>
      </c>
      <c r="G8" s="28">
        <f>SUM(G9,G21)</f>
        <v>889443</v>
      </c>
      <c r="H8" s="28">
        <f>SUM(H9,H21)</f>
        <v>924884</v>
      </c>
      <c r="I8" s="28">
        <f>SUM(I9,I21)</f>
        <v>17738</v>
      </c>
      <c r="J8" s="30">
        <v>0.99</v>
      </c>
      <c r="K8" s="32">
        <v>285.5</v>
      </c>
      <c r="L8" s="33">
        <v>96.17</v>
      </c>
      <c r="M8" s="33">
        <v>3.72</v>
      </c>
    </row>
    <row r="9" spans="2:13" s="2" customFormat="1" ht="12" customHeight="1">
      <c r="B9" s="50" t="s">
        <v>10</v>
      </c>
      <c r="C9" s="51"/>
      <c r="D9" s="40"/>
      <c r="E9" s="12">
        <f>SUM(E10:E20)</f>
        <v>320286</v>
      </c>
      <c r="F9" s="28">
        <f>SUM(F10:F20)</f>
        <v>1138094</v>
      </c>
      <c r="G9" s="28">
        <f>SUM(G10:G20)</f>
        <v>556478</v>
      </c>
      <c r="H9" s="28">
        <f>SUM(H10:H20)</f>
        <v>581616</v>
      </c>
      <c r="I9" s="28">
        <f>SUM(I10:I20)</f>
        <v>11392</v>
      </c>
      <c r="J9" s="34">
        <v>1.01</v>
      </c>
      <c r="K9" s="33">
        <v>1011.34</v>
      </c>
      <c r="L9" s="31">
        <v>95.68</v>
      </c>
      <c r="M9" s="31">
        <v>3.55</v>
      </c>
    </row>
    <row r="10" spans="2:13" s="2" customFormat="1" ht="12" customHeight="1">
      <c r="B10" s="3"/>
      <c r="C10" s="39" t="s">
        <v>11</v>
      </c>
      <c r="D10" s="40"/>
      <c r="E10" s="11">
        <v>75540</v>
      </c>
      <c r="F10" s="29">
        <f aca="true" t="shared" si="0" ref="F10:F72">SUM(G10:H10)</f>
        <v>260279</v>
      </c>
      <c r="G10" s="29">
        <v>126630</v>
      </c>
      <c r="H10" s="29">
        <v>133649</v>
      </c>
      <c r="I10" s="5">
        <v>3409</v>
      </c>
      <c r="J10" s="10">
        <v>1.33</v>
      </c>
      <c r="K10" s="20">
        <v>1765.92</v>
      </c>
      <c r="L10" s="10">
        <v>94.75</v>
      </c>
      <c r="M10" s="10">
        <v>3.45</v>
      </c>
    </row>
    <row r="11" spans="2:13" s="2" customFormat="1" ht="12" customHeight="1">
      <c r="B11" s="3"/>
      <c r="C11" s="39" t="s">
        <v>88</v>
      </c>
      <c r="D11" s="40"/>
      <c r="E11" s="11">
        <v>64699</v>
      </c>
      <c r="F11" s="29">
        <f t="shared" si="0"/>
        <v>218557</v>
      </c>
      <c r="G11" s="29">
        <v>108066</v>
      </c>
      <c r="H11" s="29">
        <v>110491</v>
      </c>
      <c r="I11" s="5">
        <v>1652</v>
      </c>
      <c r="J11" s="10">
        <v>0.76</v>
      </c>
      <c r="K11" s="20">
        <v>1978.25</v>
      </c>
      <c r="L11" s="10">
        <v>97.81</v>
      </c>
      <c r="M11" s="10">
        <v>3.38</v>
      </c>
    </row>
    <row r="12" spans="2:13" s="2" customFormat="1" ht="12" customHeight="1">
      <c r="B12" s="7"/>
      <c r="C12" s="39" t="s">
        <v>91</v>
      </c>
      <c r="D12" s="40"/>
      <c r="E12" s="11">
        <v>37804</v>
      </c>
      <c r="F12" s="29">
        <f t="shared" si="0"/>
        <v>133485</v>
      </c>
      <c r="G12" s="29">
        <v>63855</v>
      </c>
      <c r="H12" s="29">
        <v>69630</v>
      </c>
      <c r="I12" s="5">
        <v>-480</v>
      </c>
      <c r="J12" s="10">
        <v>-0.36</v>
      </c>
      <c r="K12" s="20">
        <v>1011.79</v>
      </c>
      <c r="L12" s="10">
        <v>91.71</v>
      </c>
      <c r="M12" s="10">
        <v>3.53</v>
      </c>
    </row>
    <row r="13" spans="2:13" s="2" customFormat="1" ht="12" customHeight="1">
      <c r="B13" s="7"/>
      <c r="C13" s="39" t="s">
        <v>12</v>
      </c>
      <c r="D13" s="40"/>
      <c r="E13" s="11">
        <v>28022</v>
      </c>
      <c r="F13" s="29">
        <f t="shared" si="0"/>
        <v>102598</v>
      </c>
      <c r="G13" s="29">
        <v>50304</v>
      </c>
      <c r="H13" s="29">
        <v>52294</v>
      </c>
      <c r="I13" s="5">
        <v>1943</v>
      </c>
      <c r="J13" s="10">
        <v>1.93</v>
      </c>
      <c r="K13" s="20">
        <v>1559.48</v>
      </c>
      <c r="L13" s="10">
        <v>96.19</v>
      </c>
      <c r="M13" s="10">
        <v>3.66</v>
      </c>
    </row>
    <row r="14" spans="2:13" s="2" customFormat="1" ht="12" customHeight="1">
      <c r="B14" s="7"/>
      <c r="C14" s="39" t="s">
        <v>13</v>
      </c>
      <c r="D14" s="40"/>
      <c r="E14" s="11">
        <v>33071</v>
      </c>
      <c r="F14" s="29">
        <f t="shared" si="0"/>
        <v>118578</v>
      </c>
      <c r="G14" s="29">
        <v>58913</v>
      </c>
      <c r="H14" s="29">
        <v>59665</v>
      </c>
      <c r="I14" s="5">
        <v>2358</v>
      </c>
      <c r="J14" s="10">
        <v>2.03</v>
      </c>
      <c r="K14" s="20">
        <v>1215.94</v>
      </c>
      <c r="L14" s="10">
        <v>98.74</v>
      </c>
      <c r="M14" s="10">
        <v>3.59</v>
      </c>
    </row>
    <row r="15" spans="2:13" s="2" customFormat="1" ht="12" customHeight="1">
      <c r="B15" s="7"/>
      <c r="C15" s="39" t="s">
        <v>14</v>
      </c>
      <c r="D15" s="40"/>
      <c r="E15" s="11">
        <v>12709</v>
      </c>
      <c r="F15" s="29">
        <f t="shared" si="0"/>
        <v>46369</v>
      </c>
      <c r="G15" s="29">
        <v>22525</v>
      </c>
      <c r="H15" s="29">
        <v>23844</v>
      </c>
      <c r="I15" s="5">
        <v>485</v>
      </c>
      <c r="J15" s="10">
        <v>1.06</v>
      </c>
      <c r="K15" s="20">
        <v>339.33</v>
      </c>
      <c r="L15" s="10">
        <v>94.47</v>
      </c>
      <c r="M15" s="10">
        <v>3.65</v>
      </c>
    </row>
    <row r="16" spans="2:13" s="2" customFormat="1" ht="12" customHeight="1">
      <c r="B16" s="7"/>
      <c r="C16" s="39" t="s">
        <v>15</v>
      </c>
      <c r="D16" s="40"/>
      <c r="E16" s="11">
        <v>18907</v>
      </c>
      <c r="F16" s="29">
        <f t="shared" si="0"/>
        <v>68749</v>
      </c>
      <c r="G16" s="29">
        <v>33429</v>
      </c>
      <c r="H16" s="29">
        <v>35320</v>
      </c>
      <c r="I16" s="5">
        <v>658</v>
      </c>
      <c r="J16" s="10">
        <v>0.97</v>
      </c>
      <c r="K16" s="20">
        <v>1130.18</v>
      </c>
      <c r="L16" s="10">
        <v>94.65</v>
      </c>
      <c r="M16" s="10">
        <v>3.64</v>
      </c>
    </row>
    <row r="17" spans="2:13" s="2" customFormat="1" ht="12" customHeight="1">
      <c r="B17" s="7"/>
      <c r="C17" s="39" t="s">
        <v>16</v>
      </c>
      <c r="D17" s="40"/>
      <c r="E17" s="11">
        <v>12640</v>
      </c>
      <c r="F17" s="29">
        <f t="shared" si="0"/>
        <v>46966</v>
      </c>
      <c r="G17" s="29">
        <v>23069</v>
      </c>
      <c r="H17" s="29">
        <v>23897</v>
      </c>
      <c r="I17" s="5">
        <v>-22</v>
      </c>
      <c r="J17" s="10">
        <v>-0.05</v>
      </c>
      <c r="K17" s="20">
        <v>905.98</v>
      </c>
      <c r="L17" s="10">
        <v>96.54</v>
      </c>
      <c r="M17" s="10">
        <v>3.72</v>
      </c>
    </row>
    <row r="18" spans="2:13" s="2" customFormat="1" ht="12" customHeight="1">
      <c r="B18" s="7"/>
      <c r="C18" s="39" t="s">
        <v>17</v>
      </c>
      <c r="D18" s="40"/>
      <c r="E18" s="11">
        <v>13708</v>
      </c>
      <c r="F18" s="29">
        <f t="shared" si="0"/>
        <v>52517</v>
      </c>
      <c r="G18" s="29">
        <v>25954</v>
      </c>
      <c r="H18" s="29">
        <v>26563</v>
      </c>
      <c r="I18" s="5">
        <v>980</v>
      </c>
      <c r="J18" s="10">
        <v>1.9</v>
      </c>
      <c r="K18" s="20">
        <v>411.22</v>
      </c>
      <c r="L18" s="10">
        <v>97.71</v>
      </c>
      <c r="M18" s="10">
        <v>3.83</v>
      </c>
    </row>
    <row r="19" spans="2:13" s="2" customFormat="1" ht="12" customHeight="1">
      <c r="B19" s="7"/>
      <c r="C19" s="39" t="s">
        <v>18</v>
      </c>
      <c r="D19" s="40"/>
      <c r="E19" s="11">
        <v>12098</v>
      </c>
      <c r="F19" s="29">
        <f t="shared" si="0"/>
        <v>47493</v>
      </c>
      <c r="G19" s="29">
        <v>22997</v>
      </c>
      <c r="H19" s="29">
        <v>24496</v>
      </c>
      <c r="I19" s="5">
        <v>276</v>
      </c>
      <c r="J19" s="10">
        <v>0.58</v>
      </c>
      <c r="K19" s="20">
        <v>507.24</v>
      </c>
      <c r="L19" s="10">
        <v>93.88</v>
      </c>
      <c r="M19" s="10">
        <v>3.93</v>
      </c>
    </row>
    <row r="20" spans="2:13" s="2" customFormat="1" ht="12" customHeight="1">
      <c r="B20" s="7"/>
      <c r="C20" s="39" t="s">
        <v>19</v>
      </c>
      <c r="D20" s="40"/>
      <c r="E20" s="11">
        <v>11088</v>
      </c>
      <c r="F20" s="29">
        <f t="shared" si="0"/>
        <v>42503</v>
      </c>
      <c r="G20" s="29">
        <v>20736</v>
      </c>
      <c r="H20" s="29">
        <v>21767</v>
      </c>
      <c r="I20" s="5">
        <v>133</v>
      </c>
      <c r="J20" s="10">
        <v>0.31</v>
      </c>
      <c r="K20" s="20">
        <v>418.5</v>
      </c>
      <c r="L20" s="10">
        <v>95.26</v>
      </c>
      <c r="M20" s="10">
        <v>3.83</v>
      </c>
    </row>
    <row r="21" spans="2:13" s="2" customFormat="1" ht="12" customHeight="1">
      <c r="B21" s="50" t="s">
        <v>20</v>
      </c>
      <c r="C21" s="69"/>
      <c r="D21" s="70"/>
      <c r="E21" s="12">
        <f>SUM(E22,E32,E37,E43,E50,E55,E57,E66,E75,E80,E85,E87)</f>
        <v>166978</v>
      </c>
      <c r="F21" s="28">
        <f>SUM(F22,F32,F37,F43,F50,F55,F57,F66,F75,F80,F85,F87)</f>
        <v>676233</v>
      </c>
      <c r="G21" s="28">
        <f>SUM(G22,G32,G37,G43,G50,G55,G57,G66,G75,G80,G85,G87)</f>
        <v>332965</v>
      </c>
      <c r="H21" s="28">
        <f>SUM(H22,H32,H37,H43,H50,H55,H57,H66,H75,H80,H85,H87)</f>
        <v>343268</v>
      </c>
      <c r="I21" s="28">
        <f>SUM(I22,I32,I37,I43,I50,I55,I57,I66,I75,I80,I85,I87)</f>
        <v>6346</v>
      </c>
      <c r="J21" s="36">
        <v>0.95</v>
      </c>
      <c r="K21" s="36">
        <v>129.29</v>
      </c>
      <c r="L21" s="36">
        <v>97</v>
      </c>
      <c r="M21" s="36">
        <v>4.05</v>
      </c>
    </row>
    <row r="22" spans="2:13" s="2" customFormat="1" ht="12" customHeight="1">
      <c r="B22" s="14"/>
      <c r="C22" s="71" t="s">
        <v>21</v>
      </c>
      <c r="D22" s="70"/>
      <c r="E22" s="12">
        <f>SUM(E23:E31)</f>
        <v>19848</v>
      </c>
      <c r="F22" s="28">
        <f>SUM(F23:F31)</f>
        <v>86331</v>
      </c>
      <c r="G22" s="28">
        <f>SUM(G23:G31)</f>
        <v>42718</v>
      </c>
      <c r="H22" s="28">
        <f>SUM(H23:H31)</f>
        <v>43613</v>
      </c>
      <c r="I22" s="28">
        <f>SUM(I23:I31)</f>
        <v>819</v>
      </c>
      <c r="J22" s="36">
        <v>0.96</v>
      </c>
      <c r="K22" s="36">
        <v>159.59</v>
      </c>
      <c r="L22" s="36">
        <v>97.95</v>
      </c>
      <c r="M22" s="36">
        <v>4.35</v>
      </c>
    </row>
    <row r="23" spans="2:13" s="2" customFormat="1" ht="12" customHeight="1">
      <c r="B23" s="7"/>
      <c r="C23" s="17"/>
      <c r="D23" s="15" t="s">
        <v>22</v>
      </c>
      <c r="E23" s="11">
        <v>1927</v>
      </c>
      <c r="F23" s="29">
        <f t="shared" si="0"/>
        <v>8602</v>
      </c>
      <c r="G23" s="29">
        <v>4287</v>
      </c>
      <c r="H23" s="29">
        <v>4315</v>
      </c>
      <c r="I23" s="5">
        <v>79</v>
      </c>
      <c r="J23" s="10">
        <v>0.93</v>
      </c>
      <c r="K23" s="20">
        <v>439.55</v>
      </c>
      <c r="L23" s="10">
        <v>99.35</v>
      </c>
      <c r="M23" s="10">
        <v>4.46</v>
      </c>
    </row>
    <row r="24" spans="2:13" s="2" customFormat="1" ht="12" customHeight="1">
      <c r="B24" s="7"/>
      <c r="C24" s="17"/>
      <c r="D24" s="15" t="s">
        <v>23</v>
      </c>
      <c r="E24" s="11">
        <v>3046</v>
      </c>
      <c r="F24" s="29">
        <f t="shared" si="0"/>
        <v>13520</v>
      </c>
      <c r="G24" s="29">
        <v>6702</v>
      </c>
      <c r="H24" s="29">
        <v>6818</v>
      </c>
      <c r="I24" s="5">
        <v>59</v>
      </c>
      <c r="J24" s="10">
        <v>0.44</v>
      </c>
      <c r="K24" s="20">
        <v>172.93</v>
      </c>
      <c r="L24" s="10">
        <v>98.3</v>
      </c>
      <c r="M24" s="10">
        <v>4.44</v>
      </c>
    </row>
    <row r="25" spans="2:13" s="2" customFormat="1" ht="12" customHeight="1">
      <c r="B25" s="7"/>
      <c r="C25" s="17"/>
      <c r="D25" s="15" t="s">
        <v>24</v>
      </c>
      <c r="E25" s="11">
        <v>3615</v>
      </c>
      <c r="F25" s="29">
        <f t="shared" si="0"/>
        <v>15681</v>
      </c>
      <c r="G25" s="29">
        <v>7683</v>
      </c>
      <c r="H25" s="29">
        <v>7998</v>
      </c>
      <c r="I25" s="5">
        <v>331</v>
      </c>
      <c r="J25" s="10">
        <v>2.16</v>
      </c>
      <c r="K25" s="20">
        <v>225.2</v>
      </c>
      <c r="L25" s="10">
        <v>96.06</v>
      </c>
      <c r="M25" s="10">
        <v>4.34</v>
      </c>
    </row>
    <row r="26" spans="2:13" s="2" customFormat="1" ht="12" customHeight="1">
      <c r="B26" s="7"/>
      <c r="C26" s="17"/>
      <c r="D26" s="15" t="s">
        <v>89</v>
      </c>
      <c r="E26" s="11">
        <v>2786</v>
      </c>
      <c r="F26" s="29">
        <f t="shared" si="0"/>
        <v>11413</v>
      </c>
      <c r="G26" s="29">
        <v>5646</v>
      </c>
      <c r="H26" s="29">
        <v>5767</v>
      </c>
      <c r="I26" s="5">
        <v>275</v>
      </c>
      <c r="J26" s="10">
        <v>2.47</v>
      </c>
      <c r="K26" s="20">
        <v>579.05</v>
      </c>
      <c r="L26" s="10">
        <v>97.9</v>
      </c>
      <c r="M26" s="10">
        <v>4.1</v>
      </c>
    </row>
    <row r="27" spans="2:13" s="2" customFormat="1" ht="12" customHeight="1">
      <c r="B27" s="7"/>
      <c r="C27" s="18"/>
      <c r="D27" s="6" t="s">
        <v>25</v>
      </c>
      <c r="E27" s="11">
        <v>1650</v>
      </c>
      <c r="F27" s="29">
        <f t="shared" si="0"/>
        <v>7694</v>
      </c>
      <c r="G27" s="29">
        <v>3811</v>
      </c>
      <c r="H27" s="29">
        <v>3883</v>
      </c>
      <c r="I27" s="5">
        <v>26</v>
      </c>
      <c r="J27" s="10">
        <v>0.34</v>
      </c>
      <c r="K27" s="20">
        <v>158.67</v>
      </c>
      <c r="L27" s="10">
        <v>98.15</v>
      </c>
      <c r="M27" s="10">
        <v>4.66</v>
      </c>
    </row>
    <row r="28" spans="2:13" s="2" customFormat="1" ht="12" customHeight="1">
      <c r="B28" s="7"/>
      <c r="C28" s="18"/>
      <c r="D28" s="6" t="s">
        <v>26</v>
      </c>
      <c r="E28" s="11">
        <v>2286</v>
      </c>
      <c r="F28" s="29">
        <f t="shared" si="0"/>
        <v>10142</v>
      </c>
      <c r="G28" s="29">
        <v>4938</v>
      </c>
      <c r="H28" s="29">
        <v>5204</v>
      </c>
      <c r="I28" s="5">
        <v>2</v>
      </c>
      <c r="J28" s="10">
        <v>0.02</v>
      </c>
      <c r="K28" s="20">
        <v>393.71</v>
      </c>
      <c r="L28" s="10">
        <v>94.89</v>
      </c>
      <c r="M28" s="10">
        <v>4.44</v>
      </c>
    </row>
    <row r="29" spans="2:13" s="2" customFormat="1" ht="12" customHeight="1">
      <c r="B29" s="7"/>
      <c r="C29" s="18"/>
      <c r="D29" s="6" t="s">
        <v>27</v>
      </c>
      <c r="E29" s="11">
        <v>2547</v>
      </c>
      <c r="F29" s="29">
        <f t="shared" si="0"/>
        <v>11045</v>
      </c>
      <c r="G29" s="29">
        <v>5456</v>
      </c>
      <c r="H29" s="29">
        <v>5589</v>
      </c>
      <c r="I29" s="5">
        <v>139</v>
      </c>
      <c r="J29" s="10">
        <v>1.27</v>
      </c>
      <c r="K29" s="20">
        <v>310.6</v>
      </c>
      <c r="L29" s="10">
        <v>97.62</v>
      </c>
      <c r="M29" s="10">
        <v>4.34</v>
      </c>
    </row>
    <row r="30" spans="2:13" s="2" customFormat="1" ht="12" customHeight="1">
      <c r="B30" s="7"/>
      <c r="C30" s="18"/>
      <c r="D30" s="6" t="s">
        <v>28</v>
      </c>
      <c r="E30" s="11">
        <v>854</v>
      </c>
      <c r="F30" s="29">
        <f t="shared" si="0"/>
        <v>3383</v>
      </c>
      <c r="G30" s="29">
        <v>1674</v>
      </c>
      <c r="H30" s="29">
        <v>1709</v>
      </c>
      <c r="I30" s="5">
        <v>-69</v>
      </c>
      <c r="J30" s="10">
        <v>-2</v>
      </c>
      <c r="K30" s="20">
        <v>33.04</v>
      </c>
      <c r="L30" s="10">
        <v>97.95</v>
      </c>
      <c r="M30" s="10">
        <v>3.96</v>
      </c>
    </row>
    <row r="31" spans="2:13" s="2" customFormat="1" ht="12" customHeight="1">
      <c r="B31" s="7"/>
      <c r="C31" s="18"/>
      <c r="D31" s="6" t="s">
        <v>29</v>
      </c>
      <c r="E31" s="11">
        <v>1137</v>
      </c>
      <c r="F31" s="29">
        <f t="shared" si="0"/>
        <v>4851</v>
      </c>
      <c r="G31" s="29">
        <v>2521</v>
      </c>
      <c r="H31" s="29">
        <v>2330</v>
      </c>
      <c r="I31" s="5">
        <v>-23</v>
      </c>
      <c r="J31" s="10">
        <v>0.47</v>
      </c>
      <c r="K31" s="20">
        <v>34.24</v>
      </c>
      <c r="L31" s="10">
        <v>108.2</v>
      </c>
      <c r="M31" s="10">
        <v>4.27</v>
      </c>
    </row>
    <row r="32" spans="2:13" s="2" customFormat="1" ht="12" customHeight="1">
      <c r="B32" s="7"/>
      <c r="C32" s="71" t="s">
        <v>34</v>
      </c>
      <c r="D32" s="70"/>
      <c r="E32" s="12">
        <f>SUM(E33:E36)</f>
        <v>15910</v>
      </c>
      <c r="F32" s="28">
        <f>SUM(F33:F36)</f>
        <v>64896</v>
      </c>
      <c r="G32" s="28">
        <f>SUM(G33:G36)</f>
        <v>31811</v>
      </c>
      <c r="H32" s="28">
        <f>SUM(H33:H36)</f>
        <v>33085</v>
      </c>
      <c r="I32" s="28">
        <f>SUM(I33:I36)</f>
        <v>1386</v>
      </c>
      <c r="J32" s="37">
        <v>2.18</v>
      </c>
      <c r="K32" s="37">
        <v>227.24</v>
      </c>
      <c r="L32" s="37">
        <v>96.15</v>
      </c>
      <c r="M32" s="37">
        <v>4.08</v>
      </c>
    </row>
    <row r="33" spans="2:13" s="2" customFormat="1" ht="12" customHeight="1">
      <c r="B33" s="7"/>
      <c r="C33" s="17"/>
      <c r="D33" s="6" t="s">
        <v>30</v>
      </c>
      <c r="E33" s="11">
        <v>5003</v>
      </c>
      <c r="F33" s="29">
        <f t="shared" si="0"/>
        <v>21038</v>
      </c>
      <c r="G33" s="29">
        <v>10178</v>
      </c>
      <c r="H33" s="29">
        <v>10860</v>
      </c>
      <c r="I33" s="5">
        <v>267</v>
      </c>
      <c r="J33" s="10">
        <v>1.29</v>
      </c>
      <c r="K33" s="20">
        <v>225.68</v>
      </c>
      <c r="L33" s="10">
        <v>93.72</v>
      </c>
      <c r="M33" s="10">
        <v>4.21</v>
      </c>
    </row>
    <row r="34" spans="2:13" s="2" customFormat="1" ht="12" customHeight="1">
      <c r="B34" s="7"/>
      <c r="C34" s="17"/>
      <c r="D34" s="6" t="s">
        <v>31</v>
      </c>
      <c r="E34" s="11">
        <v>1550</v>
      </c>
      <c r="F34" s="29">
        <f t="shared" si="0"/>
        <v>6085</v>
      </c>
      <c r="G34" s="29">
        <v>2976</v>
      </c>
      <c r="H34" s="29">
        <v>3109</v>
      </c>
      <c r="I34" s="5">
        <v>-53</v>
      </c>
      <c r="J34" s="10">
        <v>-0.86</v>
      </c>
      <c r="K34" s="20">
        <v>47.84</v>
      </c>
      <c r="L34" s="10">
        <v>95.72</v>
      </c>
      <c r="M34" s="10">
        <v>3.93</v>
      </c>
    </row>
    <row r="35" spans="2:13" s="2" customFormat="1" ht="12" customHeight="1">
      <c r="B35" s="7"/>
      <c r="C35" s="17"/>
      <c r="D35" s="6" t="s">
        <v>32</v>
      </c>
      <c r="E35" s="11">
        <v>3136</v>
      </c>
      <c r="F35" s="29">
        <f t="shared" si="0"/>
        <v>13473</v>
      </c>
      <c r="G35" s="29">
        <v>6634</v>
      </c>
      <c r="H35" s="29">
        <v>6839</v>
      </c>
      <c r="I35" s="5">
        <v>287</v>
      </c>
      <c r="J35" s="10">
        <v>2.18</v>
      </c>
      <c r="K35" s="26">
        <v>310.94</v>
      </c>
      <c r="L35" s="10">
        <v>97</v>
      </c>
      <c r="M35" s="10">
        <v>4.3</v>
      </c>
    </row>
    <row r="36" spans="2:13" s="2" customFormat="1" ht="12" customHeight="1">
      <c r="B36" s="7"/>
      <c r="C36" s="17"/>
      <c r="D36" s="6" t="s">
        <v>33</v>
      </c>
      <c r="E36" s="11">
        <v>6221</v>
      </c>
      <c r="F36" s="29">
        <f t="shared" si="0"/>
        <v>24300</v>
      </c>
      <c r="G36" s="29">
        <v>12023</v>
      </c>
      <c r="H36" s="29">
        <v>12277</v>
      </c>
      <c r="I36" s="5">
        <v>885</v>
      </c>
      <c r="J36" s="10">
        <v>3.78</v>
      </c>
      <c r="K36" s="20">
        <v>1113.15</v>
      </c>
      <c r="L36" s="10">
        <v>97.93</v>
      </c>
      <c r="M36" s="10">
        <v>3.91</v>
      </c>
    </row>
    <row r="37" spans="2:13" s="2" customFormat="1" ht="12" customHeight="1">
      <c r="B37" s="7"/>
      <c r="C37" s="71" t="s">
        <v>35</v>
      </c>
      <c r="D37" s="70"/>
      <c r="E37" s="12">
        <f>SUM(E38:E42)</f>
        <v>9717</v>
      </c>
      <c r="F37" s="28">
        <f>SUM(F38:F42)</f>
        <v>39679</v>
      </c>
      <c r="G37" s="28">
        <f>SUM(G38:G42)</f>
        <v>19851</v>
      </c>
      <c r="H37" s="28">
        <f>SUM(H38:H42)</f>
        <v>19828</v>
      </c>
      <c r="I37" s="28">
        <f>SUM(I38:I42)</f>
        <v>482</v>
      </c>
      <c r="J37" s="38">
        <v>1.23</v>
      </c>
      <c r="K37" s="38">
        <v>283.54</v>
      </c>
      <c r="L37" s="38">
        <v>100.12</v>
      </c>
      <c r="M37" s="38">
        <v>4.08</v>
      </c>
    </row>
    <row r="38" spans="2:13" s="2" customFormat="1" ht="12" customHeight="1">
      <c r="B38" s="7"/>
      <c r="C38" s="17"/>
      <c r="D38" s="6" t="s">
        <v>36</v>
      </c>
      <c r="E38" s="11">
        <v>2719</v>
      </c>
      <c r="F38" s="29">
        <f t="shared" si="0"/>
        <v>11526</v>
      </c>
      <c r="G38" s="29">
        <v>5706</v>
      </c>
      <c r="H38" s="29">
        <v>5820</v>
      </c>
      <c r="I38" s="5">
        <v>180</v>
      </c>
      <c r="J38" s="10">
        <v>1.59</v>
      </c>
      <c r="K38" s="20">
        <v>281.12</v>
      </c>
      <c r="L38" s="10">
        <v>98.04</v>
      </c>
      <c r="M38" s="10">
        <v>4.24</v>
      </c>
    </row>
    <row r="39" spans="2:13" s="2" customFormat="1" ht="12" customHeight="1">
      <c r="B39" s="7"/>
      <c r="C39" s="17"/>
      <c r="D39" s="6" t="s">
        <v>37</v>
      </c>
      <c r="E39" s="11">
        <v>577</v>
      </c>
      <c r="F39" s="29">
        <f t="shared" si="0"/>
        <v>2521</v>
      </c>
      <c r="G39" s="29">
        <v>1269</v>
      </c>
      <c r="H39" s="29">
        <v>1252</v>
      </c>
      <c r="I39" s="5">
        <v>-24</v>
      </c>
      <c r="J39" s="10">
        <v>-0.94</v>
      </c>
      <c r="K39" s="20">
        <v>89.05</v>
      </c>
      <c r="L39" s="10">
        <v>101.36</v>
      </c>
      <c r="M39" s="10">
        <v>4.37</v>
      </c>
    </row>
    <row r="40" spans="2:13" s="2" customFormat="1" ht="12" customHeight="1">
      <c r="B40" s="7"/>
      <c r="C40" s="17"/>
      <c r="D40" s="6" t="s">
        <v>38</v>
      </c>
      <c r="E40" s="11">
        <v>1591</v>
      </c>
      <c r="F40" s="29">
        <f t="shared" si="0"/>
        <v>5070</v>
      </c>
      <c r="G40" s="29">
        <v>2366</v>
      </c>
      <c r="H40" s="29">
        <v>2704</v>
      </c>
      <c r="I40" s="5">
        <v>-35</v>
      </c>
      <c r="J40" s="10">
        <v>-0.69</v>
      </c>
      <c r="K40" s="20">
        <v>227.46</v>
      </c>
      <c r="L40" s="10">
        <v>87.5</v>
      </c>
      <c r="M40" s="10">
        <v>3.19</v>
      </c>
    </row>
    <row r="41" spans="2:13" s="2" customFormat="1" ht="12" customHeight="1">
      <c r="B41" s="7"/>
      <c r="C41" s="18"/>
      <c r="D41" s="6" t="s">
        <v>39</v>
      </c>
      <c r="E41" s="11">
        <v>2253</v>
      </c>
      <c r="F41" s="29">
        <f t="shared" si="0"/>
        <v>9532</v>
      </c>
      <c r="G41" s="29">
        <v>5029</v>
      </c>
      <c r="H41" s="29">
        <v>4503</v>
      </c>
      <c r="I41" s="5">
        <v>89</v>
      </c>
      <c r="J41" s="10">
        <v>0.94</v>
      </c>
      <c r="K41" s="20">
        <v>344.61</v>
      </c>
      <c r="L41" s="10">
        <v>111.68</v>
      </c>
      <c r="M41" s="10">
        <v>4.23</v>
      </c>
    </row>
    <row r="42" spans="2:13" s="2" customFormat="1" ht="12" customHeight="1">
      <c r="B42" s="7"/>
      <c r="C42" s="18"/>
      <c r="D42" s="6" t="s">
        <v>40</v>
      </c>
      <c r="E42" s="11">
        <v>2577</v>
      </c>
      <c r="F42" s="29">
        <f t="shared" si="0"/>
        <v>11030</v>
      </c>
      <c r="G42" s="29">
        <v>5481</v>
      </c>
      <c r="H42" s="29">
        <v>5549</v>
      </c>
      <c r="I42" s="5">
        <v>272</v>
      </c>
      <c r="J42" s="10">
        <v>2.53</v>
      </c>
      <c r="K42" s="20">
        <v>533.37</v>
      </c>
      <c r="L42" s="10">
        <v>98.77</v>
      </c>
      <c r="M42" s="10">
        <v>4.28</v>
      </c>
    </row>
    <row r="43" spans="2:13" s="2" customFormat="1" ht="12" customHeight="1">
      <c r="B43" s="7"/>
      <c r="C43" s="71" t="s">
        <v>41</v>
      </c>
      <c r="D43" s="70"/>
      <c r="E43" s="12">
        <f>SUM(E44:E49)</f>
        <v>13448</v>
      </c>
      <c r="F43" s="28">
        <f>SUM(F44:F49)</f>
        <v>52316</v>
      </c>
      <c r="G43" s="28">
        <f>SUM(G44:G49)</f>
        <v>25566</v>
      </c>
      <c r="H43" s="28">
        <f>SUM(H44:H49)</f>
        <v>26750</v>
      </c>
      <c r="I43" s="35">
        <f>SUM(I44:I49)</f>
        <v>-52</v>
      </c>
      <c r="J43" s="37">
        <v>-0.1</v>
      </c>
      <c r="K43" s="37">
        <v>127.5</v>
      </c>
      <c r="L43" s="37">
        <v>95.57</v>
      </c>
      <c r="M43" s="37">
        <v>3.89</v>
      </c>
    </row>
    <row r="44" spans="2:13" s="2" customFormat="1" ht="12" customHeight="1">
      <c r="B44" s="7"/>
      <c r="C44" s="18"/>
      <c r="D44" s="6" t="s">
        <v>42</v>
      </c>
      <c r="E44" s="11">
        <v>3929</v>
      </c>
      <c r="F44" s="29">
        <f t="shared" si="0"/>
        <v>14175</v>
      </c>
      <c r="G44" s="29">
        <v>6919</v>
      </c>
      <c r="H44" s="29">
        <v>7256</v>
      </c>
      <c r="I44" s="5">
        <v>-4</v>
      </c>
      <c r="J44" s="10">
        <v>-0.03</v>
      </c>
      <c r="K44" s="20">
        <v>3351.06</v>
      </c>
      <c r="L44" s="10">
        <v>95.36</v>
      </c>
      <c r="M44" s="10">
        <v>3.61</v>
      </c>
    </row>
    <row r="45" spans="2:13" s="2" customFormat="1" ht="12" customHeight="1">
      <c r="B45" s="7"/>
      <c r="C45" s="18"/>
      <c r="D45" s="6" t="s">
        <v>43</v>
      </c>
      <c r="E45" s="11">
        <v>2477</v>
      </c>
      <c r="F45" s="29">
        <f t="shared" si="0"/>
        <v>9907</v>
      </c>
      <c r="G45" s="29">
        <v>4847</v>
      </c>
      <c r="H45" s="29">
        <v>5060</v>
      </c>
      <c r="I45" s="5">
        <v>-103</v>
      </c>
      <c r="J45" s="10">
        <v>-1.03</v>
      </c>
      <c r="K45" s="20">
        <v>188.06</v>
      </c>
      <c r="L45" s="10">
        <v>95.79</v>
      </c>
      <c r="M45" s="10">
        <v>4</v>
      </c>
    </row>
    <row r="46" spans="2:13" s="2" customFormat="1" ht="12" customHeight="1">
      <c r="B46" s="7"/>
      <c r="C46" s="18"/>
      <c r="D46" s="6" t="s">
        <v>44</v>
      </c>
      <c r="E46" s="11">
        <v>4904</v>
      </c>
      <c r="F46" s="29">
        <f t="shared" si="0"/>
        <v>20233</v>
      </c>
      <c r="G46" s="29">
        <v>9938</v>
      </c>
      <c r="H46" s="29">
        <v>10295</v>
      </c>
      <c r="I46" s="5">
        <v>206</v>
      </c>
      <c r="J46" s="10">
        <v>1.03</v>
      </c>
      <c r="K46" s="20">
        <v>348.97</v>
      </c>
      <c r="L46" s="10">
        <v>96.53</v>
      </c>
      <c r="M46" s="10">
        <v>4.13</v>
      </c>
    </row>
    <row r="47" spans="2:13" s="2" customFormat="1" ht="12" customHeight="1">
      <c r="B47" s="7"/>
      <c r="C47" s="18"/>
      <c r="D47" s="6" t="s">
        <v>45</v>
      </c>
      <c r="E47" s="13">
        <v>1032</v>
      </c>
      <c r="F47" s="29">
        <f t="shared" si="0"/>
        <v>3985</v>
      </c>
      <c r="G47" s="29">
        <v>1920</v>
      </c>
      <c r="H47" s="29">
        <v>2065</v>
      </c>
      <c r="I47" s="5">
        <v>-45</v>
      </c>
      <c r="J47" s="10">
        <v>-1.12</v>
      </c>
      <c r="K47" s="20">
        <v>64.16</v>
      </c>
      <c r="L47" s="10">
        <v>92.98</v>
      </c>
      <c r="M47" s="10">
        <v>3.86</v>
      </c>
    </row>
    <row r="48" spans="2:13" s="2" customFormat="1" ht="12" customHeight="1">
      <c r="B48" s="7"/>
      <c r="C48" s="18"/>
      <c r="D48" s="6" t="s">
        <v>46</v>
      </c>
      <c r="E48" s="11">
        <v>438</v>
      </c>
      <c r="F48" s="29">
        <f t="shared" si="0"/>
        <v>1612</v>
      </c>
      <c r="G48" s="29">
        <v>752</v>
      </c>
      <c r="H48" s="29">
        <v>860</v>
      </c>
      <c r="I48" s="5">
        <v>-50</v>
      </c>
      <c r="J48" s="10">
        <v>-3.01</v>
      </c>
      <c r="K48" s="20">
        <v>31.46</v>
      </c>
      <c r="L48" s="10">
        <v>87.44</v>
      </c>
      <c r="M48" s="10">
        <v>3.68</v>
      </c>
    </row>
    <row r="49" spans="2:13" s="2" customFormat="1" ht="12" customHeight="1">
      <c r="B49" s="7"/>
      <c r="C49" s="18"/>
      <c r="D49" s="6" t="s">
        <v>47</v>
      </c>
      <c r="E49" s="11">
        <v>668</v>
      </c>
      <c r="F49" s="29">
        <f t="shared" si="0"/>
        <v>2404</v>
      </c>
      <c r="G49" s="29">
        <v>1190</v>
      </c>
      <c r="H49" s="29">
        <v>1214</v>
      </c>
      <c r="I49" s="5">
        <v>-56</v>
      </c>
      <c r="J49" s="10">
        <v>-2.28</v>
      </c>
      <c r="K49" s="20">
        <v>13.2</v>
      </c>
      <c r="L49" s="10">
        <v>98.02</v>
      </c>
      <c r="M49" s="10">
        <v>3.6</v>
      </c>
    </row>
    <row r="50" spans="2:13" s="2" customFormat="1" ht="12" customHeight="1">
      <c r="B50" s="7"/>
      <c r="C50" s="71" t="s">
        <v>48</v>
      </c>
      <c r="D50" s="70"/>
      <c r="E50" s="12">
        <f>SUM(E51:E54)</f>
        <v>9864</v>
      </c>
      <c r="F50" s="28">
        <f>SUM(F51:F54)</f>
        <v>40954</v>
      </c>
      <c r="G50" s="28">
        <f>SUM(G51:G54)</f>
        <v>20134</v>
      </c>
      <c r="H50" s="28">
        <f>SUM(H51:H54)</f>
        <v>20820</v>
      </c>
      <c r="I50" s="35">
        <f>SUM(I51:I54)</f>
        <v>-506</v>
      </c>
      <c r="J50" s="37">
        <v>-1.22</v>
      </c>
      <c r="K50" s="37">
        <v>103.45</v>
      </c>
      <c r="L50" s="37">
        <v>96.71</v>
      </c>
      <c r="M50" s="37">
        <v>4.15</v>
      </c>
    </row>
    <row r="51" spans="2:13" s="2" customFormat="1" ht="12" customHeight="1">
      <c r="B51" s="7"/>
      <c r="C51" s="18"/>
      <c r="D51" s="6" t="s">
        <v>49</v>
      </c>
      <c r="E51" s="11">
        <v>1133</v>
      </c>
      <c r="F51" s="29">
        <f t="shared" si="0"/>
        <v>5075</v>
      </c>
      <c r="G51" s="29">
        <v>2511</v>
      </c>
      <c r="H51" s="29">
        <v>2564</v>
      </c>
      <c r="I51" s="5">
        <v>-30</v>
      </c>
      <c r="J51" s="10">
        <v>-0.59</v>
      </c>
      <c r="K51" s="20">
        <v>177.14</v>
      </c>
      <c r="L51" s="10">
        <v>97.93</v>
      </c>
      <c r="M51" s="10">
        <v>4.48</v>
      </c>
    </row>
    <row r="52" spans="2:13" s="2" customFormat="1" ht="12" customHeight="1">
      <c r="B52" s="7"/>
      <c r="C52" s="18"/>
      <c r="D52" s="6" t="s">
        <v>50</v>
      </c>
      <c r="E52" s="11">
        <v>3948</v>
      </c>
      <c r="F52" s="29">
        <f t="shared" si="0"/>
        <v>15734</v>
      </c>
      <c r="G52" s="29">
        <v>7765</v>
      </c>
      <c r="H52" s="29">
        <v>7969</v>
      </c>
      <c r="I52" s="5">
        <v>-198</v>
      </c>
      <c r="J52" s="10">
        <v>-1.24</v>
      </c>
      <c r="K52" s="20">
        <v>83.06</v>
      </c>
      <c r="L52" s="10">
        <v>97.44</v>
      </c>
      <c r="M52" s="10">
        <v>3.99</v>
      </c>
    </row>
    <row r="53" spans="2:13" s="2" customFormat="1" ht="12" customHeight="1">
      <c r="B53" s="7"/>
      <c r="C53" s="18"/>
      <c r="D53" s="6" t="s">
        <v>51</v>
      </c>
      <c r="E53" s="11">
        <v>1607</v>
      </c>
      <c r="F53" s="29">
        <f t="shared" si="0"/>
        <v>6235</v>
      </c>
      <c r="G53" s="29">
        <v>3029</v>
      </c>
      <c r="H53" s="29">
        <v>3206</v>
      </c>
      <c r="I53" s="5">
        <v>-261</v>
      </c>
      <c r="J53" s="10">
        <v>-4.02</v>
      </c>
      <c r="K53" s="20">
        <v>52.25</v>
      </c>
      <c r="L53" s="10">
        <v>94.48</v>
      </c>
      <c r="M53" s="10">
        <v>3.88</v>
      </c>
    </row>
    <row r="54" spans="2:13" s="2" customFormat="1" ht="12" customHeight="1">
      <c r="B54" s="7"/>
      <c r="C54" s="18"/>
      <c r="D54" s="6" t="s">
        <v>52</v>
      </c>
      <c r="E54" s="11">
        <v>3176</v>
      </c>
      <c r="F54" s="29">
        <f t="shared" si="0"/>
        <v>13910</v>
      </c>
      <c r="G54" s="29">
        <v>6829</v>
      </c>
      <c r="H54" s="29">
        <v>7081</v>
      </c>
      <c r="I54" s="5">
        <v>-17</v>
      </c>
      <c r="J54" s="10">
        <v>-0.12</v>
      </c>
      <c r="K54" s="20">
        <v>237.98</v>
      </c>
      <c r="L54" s="10">
        <v>96.44</v>
      </c>
      <c r="M54" s="10">
        <v>4.38</v>
      </c>
    </row>
    <row r="55" spans="2:13" s="2" customFormat="1" ht="12" customHeight="1">
      <c r="B55" s="7"/>
      <c r="C55" s="71" t="s">
        <v>53</v>
      </c>
      <c r="D55" s="70"/>
      <c r="E55" s="12">
        <f>SUM(E56)</f>
        <v>5097</v>
      </c>
      <c r="F55" s="28">
        <f>SUM(F56)</f>
        <v>19208</v>
      </c>
      <c r="G55" s="28">
        <f>SUM(G56)</f>
        <v>9202</v>
      </c>
      <c r="H55" s="28">
        <f>SUM(H56)</f>
        <v>10006</v>
      </c>
      <c r="I55" s="28">
        <f>SUM(I56)</f>
        <v>40</v>
      </c>
      <c r="J55" s="37">
        <v>0.21</v>
      </c>
      <c r="K55" s="37">
        <v>110.28</v>
      </c>
      <c r="L55" s="37">
        <v>91.96</v>
      </c>
      <c r="M55" s="37">
        <v>3.77</v>
      </c>
    </row>
    <row r="56" spans="2:13" s="2" customFormat="1" ht="12" customHeight="1">
      <c r="B56" s="7"/>
      <c r="C56" s="18"/>
      <c r="D56" s="6" t="s">
        <v>54</v>
      </c>
      <c r="E56" s="11">
        <v>5097</v>
      </c>
      <c r="F56" s="29">
        <f t="shared" si="0"/>
        <v>19208</v>
      </c>
      <c r="G56" s="29">
        <v>9202</v>
      </c>
      <c r="H56" s="29">
        <v>10006</v>
      </c>
      <c r="I56" s="5">
        <v>40</v>
      </c>
      <c r="J56" s="10">
        <v>0.21</v>
      </c>
      <c r="K56" s="20">
        <v>110.28</v>
      </c>
      <c r="L56" s="10">
        <v>91.96</v>
      </c>
      <c r="M56" s="10">
        <v>3.77</v>
      </c>
    </row>
    <row r="57" spans="2:13" s="2" customFormat="1" ht="12" customHeight="1">
      <c r="B57" s="7"/>
      <c r="C57" s="71" t="s">
        <v>55</v>
      </c>
      <c r="D57" s="70"/>
      <c r="E57" s="12">
        <f>SUM(E58:E65)</f>
        <v>19235</v>
      </c>
      <c r="F57" s="28">
        <f>SUM(F58:F65)</f>
        <v>74275</v>
      </c>
      <c r="G57" s="28">
        <f>SUM(G58:G65)</f>
        <v>36460</v>
      </c>
      <c r="H57" s="28">
        <f>SUM(H58:H65)</f>
        <v>37815</v>
      </c>
      <c r="I57" s="35">
        <f>SUM(I58:I65)</f>
        <v>-142</v>
      </c>
      <c r="J57" s="37">
        <v>-0.19</v>
      </c>
      <c r="K57" s="37">
        <v>58.12</v>
      </c>
      <c r="L57" s="37">
        <v>96.42</v>
      </c>
      <c r="M57" s="37">
        <v>3.86</v>
      </c>
    </row>
    <row r="58" spans="2:13" s="2" customFormat="1" ht="12" customHeight="1">
      <c r="B58" s="7"/>
      <c r="C58" s="18"/>
      <c r="D58" s="6" t="s">
        <v>56</v>
      </c>
      <c r="E58" s="11">
        <v>5222</v>
      </c>
      <c r="F58" s="29">
        <f t="shared" si="0"/>
        <v>20318</v>
      </c>
      <c r="G58" s="29">
        <v>9857</v>
      </c>
      <c r="H58" s="29">
        <v>10461</v>
      </c>
      <c r="I58" s="5">
        <v>-59</v>
      </c>
      <c r="J58" s="10">
        <v>-0.29</v>
      </c>
      <c r="K58" s="20">
        <v>85.6</v>
      </c>
      <c r="L58" s="10">
        <v>94.23</v>
      </c>
      <c r="M58" s="10">
        <v>3.89</v>
      </c>
    </row>
    <row r="59" spans="2:13" s="2" customFormat="1" ht="12" customHeight="1">
      <c r="B59" s="7"/>
      <c r="C59" s="18"/>
      <c r="D59" s="6" t="s">
        <v>29</v>
      </c>
      <c r="E59" s="11">
        <v>632</v>
      </c>
      <c r="F59" s="29">
        <f t="shared" si="0"/>
        <v>2811</v>
      </c>
      <c r="G59" s="29">
        <v>1389</v>
      </c>
      <c r="H59" s="29">
        <v>1422</v>
      </c>
      <c r="I59" s="5">
        <v>3</v>
      </c>
      <c r="J59" s="10">
        <v>0.11</v>
      </c>
      <c r="K59" s="20">
        <v>85.29</v>
      </c>
      <c r="L59" s="10">
        <v>97.68</v>
      </c>
      <c r="M59" s="10">
        <v>4.45</v>
      </c>
    </row>
    <row r="60" spans="2:13" s="2" customFormat="1" ht="12" customHeight="1">
      <c r="B60" s="7"/>
      <c r="C60" s="18"/>
      <c r="D60" s="6" t="s">
        <v>57</v>
      </c>
      <c r="E60" s="11">
        <v>4415</v>
      </c>
      <c r="F60" s="29">
        <f t="shared" si="0"/>
        <v>17189</v>
      </c>
      <c r="G60" s="29">
        <v>8350</v>
      </c>
      <c r="H60" s="29">
        <v>8839</v>
      </c>
      <c r="I60" s="5">
        <v>-109</v>
      </c>
      <c r="J60" s="10">
        <v>-0.63</v>
      </c>
      <c r="K60" s="20">
        <v>77.43</v>
      </c>
      <c r="L60" s="10">
        <v>94.47</v>
      </c>
      <c r="M60" s="10">
        <v>3.89</v>
      </c>
    </row>
    <row r="61" spans="2:13" s="2" customFormat="1" ht="12" customHeight="1">
      <c r="B61" s="7"/>
      <c r="C61" s="18"/>
      <c r="D61" s="6" t="s">
        <v>58</v>
      </c>
      <c r="E61" s="11">
        <v>1920</v>
      </c>
      <c r="F61" s="29">
        <f t="shared" si="0"/>
        <v>7152</v>
      </c>
      <c r="G61" s="29">
        <v>3531</v>
      </c>
      <c r="H61" s="29">
        <v>3621</v>
      </c>
      <c r="I61" s="5">
        <v>5</v>
      </c>
      <c r="J61" s="10">
        <v>0.07</v>
      </c>
      <c r="K61" s="20">
        <v>53.7</v>
      </c>
      <c r="L61" s="10">
        <v>97.51</v>
      </c>
      <c r="M61" s="10">
        <v>3.73</v>
      </c>
    </row>
    <row r="62" spans="2:13" s="2" customFormat="1" ht="12" customHeight="1">
      <c r="B62" s="7"/>
      <c r="C62" s="18"/>
      <c r="D62" s="6" t="s">
        <v>59</v>
      </c>
      <c r="E62" s="11">
        <v>2586</v>
      </c>
      <c r="F62" s="29">
        <f t="shared" si="0"/>
        <v>10578</v>
      </c>
      <c r="G62" s="29">
        <v>5227</v>
      </c>
      <c r="H62" s="29">
        <v>5351</v>
      </c>
      <c r="I62" s="5">
        <v>27</v>
      </c>
      <c r="J62" s="10">
        <v>0.26</v>
      </c>
      <c r="K62" s="20">
        <v>31.48</v>
      </c>
      <c r="L62" s="10">
        <v>97.68</v>
      </c>
      <c r="M62" s="10">
        <v>4.09</v>
      </c>
    </row>
    <row r="63" spans="2:13" s="2" customFormat="1" ht="12" customHeight="1">
      <c r="B63" s="7"/>
      <c r="C63" s="18"/>
      <c r="D63" s="6" t="s">
        <v>60</v>
      </c>
      <c r="E63" s="11">
        <v>2825</v>
      </c>
      <c r="F63" s="29">
        <f t="shared" si="0"/>
        <v>9464</v>
      </c>
      <c r="G63" s="29">
        <v>4616</v>
      </c>
      <c r="H63" s="29">
        <v>4848</v>
      </c>
      <c r="I63" s="5">
        <v>-9</v>
      </c>
      <c r="J63" s="10">
        <v>-0.1</v>
      </c>
      <c r="K63" s="20">
        <v>190.42</v>
      </c>
      <c r="L63" s="10">
        <v>95.21</v>
      </c>
      <c r="M63" s="10">
        <v>3.35</v>
      </c>
    </row>
    <row r="64" spans="2:13" s="2" customFormat="1" ht="12" customHeight="1">
      <c r="B64" s="7"/>
      <c r="C64" s="18"/>
      <c r="D64" s="6" t="s">
        <v>61</v>
      </c>
      <c r="E64" s="11">
        <v>629</v>
      </c>
      <c r="F64" s="29">
        <f t="shared" si="0"/>
        <v>2304</v>
      </c>
      <c r="G64" s="29">
        <v>1136</v>
      </c>
      <c r="H64" s="29">
        <v>1168</v>
      </c>
      <c r="I64" s="5">
        <v>-31</v>
      </c>
      <c r="J64" s="10">
        <v>-1.33</v>
      </c>
      <c r="K64" s="20">
        <v>11.38</v>
      </c>
      <c r="L64" s="10">
        <v>97.26</v>
      </c>
      <c r="M64" s="10">
        <v>3.66</v>
      </c>
    </row>
    <row r="65" spans="2:13" s="2" customFormat="1" ht="12" customHeight="1">
      <c r="B65" s="7"/>
      <c r="C65" s="18"/>
      <c r="D65" s="6" t="s">
        <v>62</v>
      </c>
      <c r="E65" s="11">
        <v>1006</v>
      </c>
      <c r="F65" s="29">
        <f t="shared" si="0"/>
        <v>4459</v>
      </c>
      <c r="G65" s="29">
        <v>2354</v>
      </c>
      <c r="H65" s="29">
        <v>2105</v>
      </c>
      <c r="I65" s="5">
        <v>31</v>
      </c>
      <c r="J65" s="10">
        <v>0.7</v>
      </c>
      <c r="K65" s="20">
        <v>69.37</v>
      </c>
      <c r="L65" s="10">
        <v>111.83</v>
      </c>
      <c r="M65" s="10">
        <v>4.43</v>
      </c>
    </row>
    <row r="66" spans="2:13" s="2" customFormat="1" ht="12" customHeight="1">
      <c r="B66" s="7"/>
      <c r="C66" s="71" t="s">
        <v>63</v>
      </c>
      <c r="D66" s="70"/>
      <c r="E66" s="12">
        <f>SUM(E67:E74)</f>
        <v>14294</v>
      </c>
      <c r="F66" s="28">
        <f>SUM(F67:F74)</f>
        <v>56149</v>
      </c>
      <c r="G66" s="28">
        <f>SUM(G67:G74)</f>
        <v>27647</v>
      </c>
      <c r="H66" s="28">
        <f>SUM(H67:H74)</f>
        <v>28502</v>
      </c>
      <c r="I66" s="35">
        <f>SUM(I67:I74)</f>
        <v>-122</v>
      </c>
      <c r="J66" s="37">
        <v>-0.22</v>
      </c>
      <c r="K66" s="37">
        <v>34.45</v>
      </c>
      <c r="L66" s="37">
        <v>97</v>
      </c>
      <c r="M66" s="37">
        <v>3.93</v>
      </c>
    </row>
    <row r="67" spans="2:13" s="2" customFormat="1" ht="12" customHeight="1">
      <c r="B67" s="7"/>
      <c r="C67" s="18"/>
      <c r="D67" s="6" t="s">
        <v>64</v>
      </c>
      <c r="E67" s="11">
        <v>739</v>
      </c>
      <c r="F67" s="29">
        <f t="shared" si="0"/>
        <v>3092</v>
      </c>
      <c r="G67" s="29">
        <v>1581</v>
      </c>
      <c r="H67" s="29">
        <v>1511</v>
      </c>
      <c r="I67" s="5">
        <v>12</v>
      </c>
      <c r="J67" s="10">
        <v>0.38</v>
      </c>
      <c r="K67" s="20">
        <v>110.75</v>
      </c>
      <c r="L67" s="10">
        <v>101.93</v>
      </c>
      <c r="M67" s="10">
        <v>4.24</v>
      </c>
    </row>
    <row r="68" spans="2:13" s="2" customFormat="1" ht="12" customHeight="1">
      <c r="B68" s="7"/>
      <c r="C68" s="18"/>
      <c r="D68" s="6" t="s">
        <v>65</v>
      </c>
      <c r="E68" s="11">
        <v>1747</v>
      </c>
      <c r="F68" s="29">
        <f t="shared" si="0"/>
        <v>6463</v>
      </c>
      <c r="G68" s="29">
        <v>3165</v>
      </c>
      <c r="H68" s="29">
        <v>3298</v>
      </c>
      <c r="I68" s="5">
        <v>-97</v>
      </c>
      <c r="J68" s="10">
        <v>-1.48</v>
      </c>
      <c r="K68" s="20">
        <v>23.17</v>
      </c>
      <c r="L68" s="10">
        <v>95.97</v>
      </c>
      <c r="M68" s="10">
        <v>3.7</v>
      </c>
    </row>
    <row r="69" spans="2:13" s="2" customFormat="1" ht="12" customHeight="1">
      <c r="B69" s="7"/>
      <c r="C69" s="18"/>
      <c r="D69" s="6" t="s">
        <v>66</v>
      </c>
      <c r="E69" s="11">
        <v>1591</v>
      </c>
      <c r="F69" s="29">
        <f t="shared" si="0"/>
        <v>6153</v>
      </c>
      <c r="G69" s="29">
        <v>2997</v>
      </c>
      <c r="H69" s="29">
        <v>3156</v>
      </c>
      <c r="I69" s="5">
        <v>17</v>
      </c>
      <c r="J69" s="10">
        <v>0.28</v>
      </c>
      <c r="K69" s="20">
        <v>15.72</v>
      </c>
      <c r="L69" s="10">
        <v>94.96</v>
      </c>
      <c r="M69" s="10">
        <v>3.87</v>
      </c>
    </row>
    <row r="70" spans="2:13" s="2" customFormat="1" ht="12" customHeight="1">
      <c r="B70" s="7"/>
      <c r="C70" s="18"/>
      <c r="D70" s="6" t="s">
        <v>67</v>
      </c>
      <c r="E70" s="11">
        <v>950</v>
      </c>
      <c r="F70" s="29">
        <f t="shared" si="0"/>
        <v>3853</v>
      </c>
      <c r="G70" s="29">
        <v>1928</v>
      </c>
      <c r="H70" s="29">
        <v>1925</v>
      </c>
      <c r="I70" s="5">
        <v>-44</v>
      </c>
      <c r="J70" s="10">
        <v>-1.13</v>
      </c>
      <c r="K70" s="20">
        <v>45.14</v>
      </c>
      <c r="L70" s="10">
        <v>100.16</v>
      </c>
      <c r="M70" s="10">
        <v>4.06</v>
      </c>
    </row>
    <row r="71" spans="2:13" s="2" customFormat="1" ht="12" customHeight="1">
      <c r="B71" s="7"/>
      <c r="C71" s="18"/>
      <c r="D71" s="6" t="s">
        <v>68</v>
      </c>
      <c r="E71" s="11">
        <v>2703</v>
      </c>
      <c r="F71" s="29">
        <f t="shared" si="0"/>
        <v>10943</v>
      </c>
      <c r="G71" s="29">
        <v>5485</v>
      </c>
      <c r="H71" s="29">
        <v>5458</v>
      </c>
      <c r="I71" s="5">
        <v>97</v>
      </c>
      <c r="J71" s="10">
        <v>0.89</v>
      </c>
      <c r="K71" s="20">
        <v>154.58</v>
      </c>
      <c r="L71" s="10">
        <v>100.49</v>
      </c>
      <c r="M71" s="10">
        <v>4.05</v>
      </c>
    </row>
    <row r="72" spans="2:13" s="2" customFormat="1" ht="12" customHeight="1">
      <c r="B72" s="7"/>
      <c r="C72" s="18"/>
      <c r="D72" s="6" t="s">
        <v>69</v>
      </c>
      <c r="E72" s="11">
        <v>2547</v>
      </c>
      <c r="F72" s="29">
        <f t="shared" si="0"/>
        <v>8820</v>
      </c>
      <c r="G72" s="29">
        <v>4256</v>
      </c>
      <c r="H72" s="29">
        <v>4564</v>
      </c>
      <c r="I72" s="5">
        <v>-57</v>
      </c>
      <c r="J72" s="10">
        <v>-0.64</v>
      </c>
      <c r="K72" s="20">
        <v>16.69</v>
      </c>
      <c r="L72" s="10">
        <v>93.25</v>
      </c>
      <c r="M72" s="10">
        <v>3.46</v>
      </c>
    </row>
    <row r="73" spans="2:13" s="2" customFormat="1" ht="12" customHeight="1">
      <c r="B73" s="7"/>
      <c r="C73" s="18"/>
      <c r="D73" s="6" t="s">
        <v>70</v>
      </c>
      <c r="E73" s="11">
        <v>2184</v>
      </c>
      <c r="F73" s="29">
        <f aca="true" t="shared" si="1" ref="F73:F91">SUM(G73:H73)</f>
        <v>8613</v>
      </c>
      <c r="G73" s="29">
        <v>4178</v>
      </c>
      <c r="H73" s="29">
        <v>4435</v>
      </c>
      <c r="I73" s="5">
        <v>-103</v>
      </c>
      <c r="J73" s="10">
        <v>-1.18</v>
      </c>
      <c r="K73" s="20">
        <v>47.1</v>
      </c>
      <c r="L73" s="10">
        <v>94.21</v>
      </c>
      <c r="M73" s="10">
        <v>3.94</v>
      </c>
    </row>
    <row r="74" spans="2:13" s="2" customFormat="1" ht="12" customHeight="1">
      <c r="B74" s="7"/>
      <c r="C74" s="18"/>
      <c r="D74" s="6" t="s">
        <v>71</v>
      </c>
      <c r="E74" s="11">
        <v>1833</v>
      </c>
      <c r="F74" s="29">
        <f t="shared" si="1"/>
        <v>8212</v>
      </c>
      <c r="G74" s="29">
        <v>4057</v>
      </c>
      <c r="H74" s="29">
        <v>4155</v>
      </c>
      <c r="I74" s="5">
        <v>53</v>
      </c>
      <c r="J74" s="10">
        <v>0.65</v>
      </c>
      <c r="K74" s="20">
        <v>128.27</v>
      </c>
      <c r="L74" s="10">
        <v>98.59</v>
      </c>
      <c r="M74" s="10">
        <v>4.46</v>
      </c>
    </row>
    <row r="75" spans="2:13" s="2" customFormat="1" ht="12" customHeight="1">
      <c r="B75" s="7"/>
      <c r="C75" s="71" t="s">
        <v>72</v>
      </c>
      <c r="D75" s="70"/>
      <c r="E75" s="12">
        <f>SUM(E76:E79)</f>
        <v>16599</v>
      </c>
      <c r="F75" s="28">
        <f>SUM(F76:F79)</f>
        <v>67807</v>
      </c>
      <c r="G75" s="28">
        <f>SUM(G76:G79)</f>
        <v>33285</v>
      </c>
      <c r="H75" s="28">
        <f>SUM(H76:H79)</f>
        <v>34522</v>
      </c>
      <c r="I75" s="28">
        <f>SUM(I76:I79)</f>
        <v>1172</v>
      </c>
      <c r="J75" s="37">
        <v>1.76</v>
      </c>
      <c r="K75" s="37">
        <v>679.16</v>
      </c>
      <c r="L75" s="37">
        <v>96.42</v>
      </c>
      <c r="M75" s="37">
        <v>4.09</v>
      </c>
    </row>
    <row r="76" spans="2:13" s="2" customFormat="1" ht="12" customHeight="1">
      <c r="B76" s="7"/>
      <c r="C76" s="18"/>
      <c r="D76" s="6" t="s">
        <v>73</v>
      </c>
      <c r="E76" s="11">
        <v>2378</v>
      </c>
      <c r="F76" s="29">
        <f t="shared" si="1"/>
        <v>10436</v>
      </c>
      <c r="G76" s="29">
        <v>5153</v>
      </c>
      <c r="H76" s="29">
        <v>5283</v>
      </c>
      <c r="I76" s="5">
        <v>206</v>
      </c>
      <c r="J76" s="10">
        <v>2.01</v>
      </c>
      <c r="K76" s="20">
        <v>426.48</v>
      </c>
      <c r="L76" s="10">
        <v>97.54</v>
      </c>
      <c r="M76" s="10">
        <v>4.39</v>
      </c>
    </row>
    <row r="77" spans="2:13" s="2" customFormat="1" ht="12" customHeight="1">
      <c r="B77" s="7"/>
      <c r="C77" s="18"/>
      <c r="D77" s="6" t="s">
        <v>29</v>
      </c>
      <c r="E77" s="11">
        <v>3026</v>
      </c>
      <c r="F77" s="29">
        <f t="shared" si="1"/>
        <v>12742</v>
      </c>
      <c r="G77" s="29">
        <v>6336</v>
      </c>
      <c r="H77" s="29">
        <v>6406</v>
      </c>
      <c r="I77" s="5">
        <v>363</v>
      </c>
      <c r="J77" s="10">
        <v>2.93</v>
      </c>
      <c r="K77" s="20">
        <v>700.11</v>
      </c>
      <c r="L77" s="10">
        <v>98.91</v>
      </c>
      <c r="M77" s="10">
        <v>4.21</v>
      </c>
    </row>
    <row r="78" spans="2:13" s="2" customFormat="1" ht="12" customHeight="1">
      <c r="B78" s="7"/>
      <c r="C78" s="18"/>
      <c r="D78" s="6" t="s">
        <v>74</v>
      </c>
      <c r="E78" s="11">
        <v>7192</v>
      </c>
      <c r="F78" s="29">
        <f t="shared" si="1"/>
        <v>28701</v>
      </c>
      <c r="G78" s="29">
        <v>14005</v>
      </c>
      <c r="H78" s="29">
        <v>14696</v>
      </c>
      <c r="I78" s="5">
        <v>140</v>
      </c>
      <c r="J78" s="10">
        <v>0.49</v>
      </c>
      <c r="K78" s="20">
        <v>906.25</v>
      </c>
      <c r="L78" s="10">
        <v>95.3</v>
      </c>
      <c r="M78" s="10">
        <v>3.99</v>
      </c>
    </row>
    <row r="79" spans="2:13" s="2" customFormat="1" ht="12" customHeight="1">
      <c r="B79" s="7"/>
      <c r="C79" s="18"/>
      <c r="D79" s="6" t="s">
        <v>75</v>
      </c>
      <c r="E79" s="11">
        <v>4003</v>
      </c>
      <c r="F79" s="29">
        <f t="shared" si="1"/>
        <v>15928</v>
      </c>
      <c r="G79" s="29">
        <v>7791</v>
      </c>
      <c r="H79" s="29">
        <v>8137</v>
      </c>
      <c r="I79" s="5">
        <v>463</v>
      </c>
      <c r="J79" s="10">
        <v>2.99</v>
      </c>
      <c r="K79" s="20">
        <v>624.63</v>
      </c>
      <c r="L79" s="10">
        <v>95.75</v>
      </c>
      <c r="M79" s="10">
        <v>3.98</v>
      </c>
    </row>
    <row r="80" spans="2:13" s="2" customFormat="1" ht="12" customHeight="1">
      <c r="B80" s="7"/>
      <c r="C80" s="71" t="s">
        <v>76</v>
      </c>
      <c r="D80" s="70"/>
      <c r="E80" s="12">
        <f>SUM(E81:E84)</f>
        <v>15748</v>
      </c>
      <c r="F80" s="28">
        <f>SUM(F81:F84)</f>
        <v>65439</v>
      </c>
      <c r="G80" s="28">
        <f>SUM(G81:G84)</f>
        <v>32539</v>
      </c>
      <c r="H80" s="28">
        <f>SUM(H81:H84)</f>
        <v>32900</v>
      </c>
      <c r="I80" s="28">
        <f>SUM(I81:I84)</f>
        <v>1488</v>
      </c>
      <c r="J80" s="37">
        <v>2.33</v>
      </c>
      <c r="K80" s="37">
        <v>676.51</v>
      </c>
      <c r="L80" s="37">
        <v>98.9</v>
      </c>
      <c r="M80" s="37">
        <v>4.16</v>
      </c>
    </row>
    <row r="81" spans="2:13" s="2" customFormat="1" ht="12" customHeight="1">
      <c r="B81" s="7"/>
      <c r="C81" s="18"/>
      <c r="D81" s="6" t="s">
        <v>77</v>
      </c>
      <c r="E81" s="11">
        <v>3618</v>
      </c>
      <c r="F81" s="29">
        <f t="shared" si="1"/>
        <v>14814</v>
      </c>
      <c r="G81" s="29">
        <v>7251</v>
      </c>
      <c r="H81" s="29">
        <v>7563</v>
      </c>
      <c r="I81" s="5">
        <v>-5</v>
      </c>
      <c r="J81" s="10">
        <v>-0.03</v>
      </c>
      <c r="K81" s="20">
        <v>767.56</v>
      </c>
      <c r="L81" s="10">
        <v>95.87</v>
      </c>
      <c r="M81" s="10">
        <v>4.09</v>
      </c>
    </row>
    <row r="82" spans="2:13" s="2" customFormat="1" ht="12" customHeight="1">
      <c r="B82" s="7"/>
      <c r="C82" s="18"/>
      <c r="D82" s="6" t="s">
        <v>78</v>
      </c>
      <c r="E82" s="11">
        <v>5270</v>
      </c>
      <c r="F82" s="29">
        <f t="shared" si="1"/>
        <v>22688</v>
      </c>
      <c r="G82" s="29">
        <v>11368</v>
      </c>
      <c r="H82" s="29">
        <v>11320</v>
      </c>
      <c r="I82" s="5">
        <v>354</v>
      </c>
      <c r="J82" s="10">
        <v>1.59</v>
      </c>
      <c r="K82" s="20">
        <v>593.15</v>
      </c>
      <c r="L82" s="10">
        <v>100.42</v>
      </c>
      <c r="M82" s="10">
        <v>4.31</v>
      </c>
    </row>
    <row r="83" spans="2:13" s="2" customFormat="1" ht="12" customHeight="1">
      <c r="B83" s="7"/>
      <c r="C83" s="18"/>
      <c r="D83" s="6" t="s">
        <v>79</v>
      </c>
      <c r="E83" s="11">
        <v>3045</v>
      </c>
      <c r="F83" s="29">
        <f t="shared" si="1"/>
        <v>12693</v>
      </c>
      <c r="G83" s="29">
        <v>6317</v>
      </c>
      <c r="H83" s="29">
        <v>6376</v>
      </c>
      <c r="I83" s="5">
        <v>406</v>
      </c>
      <c r="J83" s="10">
        <v>3.3</v>
      </c>
      <c r="K83" s="20">
        <v>608.19</v>
      </c>
      <c r="L83" s="10">
        <v>99.07</v>
      </c>
      <c r="M83" s="10">
        <v>4.17</v>
      </c>
    </row>
    <row r="84" spans="2:13" s="2" customFormat="1" ht="12" customHeight="1">
      <c r="B84" s="7"/>
      <c r="C84" s="18"/>
      <c r="D84" s="6" t="s">
        <v>80</v>
      </c>
      <c r="E84" s="11">
        <v>3815</v>
      </c>
      <c r="F84" s="29">
        <f t="shared" si="1"/>
        <v>15244</v>
      </c>
      <c r="G84" s="29">
        <v>7603</v>
      </c>
      <c r="H84" s="29">
        <v>7641</v>
      </c>
      <c r="I84" s="5">
        <v>733</v>
      </c>
      <c r="J84" s="10">
        <v>5.05</v>
      </c>
      <c r="K84" s="20">
        <v>832.55</v>
      </c>
      <c r="L84" s="10">
        <v>99.5</v>
      </c>
      <c r="M84" s="10">
        <v>4</v>
      </c>
    </row>
    <row r="85" spans="2:13" s="2" customFormat="1" ht="12" customHeight="1">
      <c r="B85" s="7"/>
      <c r="C85" s="71" t="s">
        <v>81</v>
      </c>
      <c r="D85" s="70"/>
      <c r="E85" s="12">
        <f>SUM(E86)</f>
        <v>6116</v>
      </c>
      <c r="F85" s="28">
        <f>SUM(F86)</f>
        <v>22621</v>
      </c>
      <c r="G85" s="28">
        <f>SUM(G86)</f>
        <v>11072</v>
      </c>
      <c r="H85" s="28">
        <f>SUM(H86)</f>
        <v>11549</v>
      </c>
      <c r="I85" s="28">
        <f>SUM(I86)</f>
        <v>257</v>
      </c>
      <c r="J85" s="37">
        <v>1.15</v>
      </c>
      <c r="K85" s="37">
        <v>471.96</v>
      </c>
      <c r="L85" s="37">
        <v>95.87</v>
      </c>
      <c r="M85" s="37">
        <v>3.7</v>
      </c>
    </row>
    <row r="86" spans="2:13" s="2" customFormat="1" ht="12" customHeight="1">
      <c r="B86" s="7"/>
      <c r="C86" s="18"/>
      <c r="D86" s="6" t="s">
        <v>82</v>
      </c>
      <c r="E86" s="11">
        <v>6116</v>
      </c>
      <c r="F86" s="29">
        <f t="shared" si="1"/>
        <v>22621</v>
      </c>
      <c r="G86" s="29">
        <v>11072</v>
      </c>
      <c r="H86" s="29">
        <v>11549</v>
      </c>
      <c r="I86" s="5">
        <v>257</v>
      </c>
      <c r="J86" s="10">
        <v>1.15</v>
      </c>
      <c r="K86" s="20">
        <v>471.96</v>
      </c>
      <c r="L86" s="10">
        <v>95.87</v>
      </c>
      <c r="M86" s="10">
        <v>3.7</v>
      </c>
    </row>
    <row r="87" spans="2:13" s="2" customFormat="1" ht="12" customHeight="1">
      <c r="B87" s="7"/>
      <c r="C87" s="71" t="s">
        <v>83</v>
      </c>
      <c r="D87" s="70"/>
      <c r="E87" s="12">
        <f>SUM(E88:E92)</f>
        <v>21102</v>
      </c>
      <c r="F87" s="28">
        <f>SUM(F88:F92)</f>
        <v>86558</v>
      </c>
      <c r="G87" s="28">
        <f>SUM(G88:G92)</f>
        <v>42680</v>
      </c>
      <c r="H87" s="28">
        <f>SUM(H88:H92)</f>
        <v>43878</v>
      </c>
      <c r="I87" s="28">
        <f>SUM(I88:I92)</f>
        <v>1524</v>
      </c>
      <c r="J87" s="37">
        <v>1.79</v>
      </c>
      <c r="K87" s="37">
        <v>659.94</v>
      </c>
      <c r="L87" s="37">
        <v>97.27</v>
      </c>
      <c r="M87" s="37">
        <v>4.1</v>
      </c>
    </row>
    <row r="88" spans="2:13" s="2" customFormat="1" ht="12" customHeight="1">
      <c r="B88" s="7"/>
      <c r="C88" s="18"/>
      <c r="D88" s="6" t="s">
        <v>84</v>
      </c>
      <c r="E88" s="11">
        <v>3461</v>
      </c>
      <c r="F88" s="29">
        <f t="shared" si="1"/>
        <v>15867</v>
      </c>
      <c r="G88" s="29">
        <v>7696</v>
      </c>
      <c r="H88" s="29">
        <v>8171</v>
      </c>
      <c r="I88" s="5">
        <v>-44</v>
      </c>
      <c r="J88" s="10">
        <v>-0.28</v>
      </c>
      <c r="K88" s="20">
        <v>383.82</v>
      </c>
      <c r="L88" s="10">
        <v>94.19</v>
      </c>
      <c r="M88" s="10">
        <v>4.58</v>
      </c>
    </row>
    <row r="89" spans="2:13" s="2" customFormat="1" ht="12" customHeight="1">
      <c r="B89" s="7"/>
      <c r="C89" s="18"/>
      <c r="D89" s="6" t="s">
        <v>92</v>
      </c>
      <c r="E89" s="11">
        <v>2257</v>
      </c>
      <c r="F89" s="29">
        <f t="shared" si="1"/>
        <v>9519</v>
      </c>
      <c r="G89" s="29">
        <v>4725</v>
      </c>
      <c r="H89" s="29">
        <v>4794</v>
      </c>
      <c r="I89" s="5">
        <v>59</v>
      </c>
      <c r="J89" s="10">
        <v>0.62</v>
      </c>
      <c r="K89" s="20">
        <v>497.34</v>
      </c>
      <c r="L89" s="10">
        <v>98.56</v>
      </c>
      <c r="M89" s="10">
        <v>4.22</v>
      </c>
    </row>
    <row r="90" spans="2:13" s="2" customFormat="1" ht="12" customHeight="1">
      <c r="B90" s="7"/>
      <c r="C90" s="18"/>
      <c r="D90" s="6" t="s">
        <v>85</v>
      </c>
      <c r="E90" s="11">
        <v>2348</v>
      </c>
      <c r="F90" s="29">
        <f t="shared" si="1"/>
        <v>10331</v>
      </c>
      <c r="G90" s="29">
        <v>5056</v>
      </c>
      <c r="H90" s="29">
        <v>5275</v>
      </c>
      <c r="I90" s="5">
        <v>167</v>
      </c>
      <c r="J90" s="10">
        <v>1.64</v>
      </c>
      <c r="K90" s="20">
        <v>473.9</v>
      </c>
      <c r="L90" s="10">
        <v>95.85</v>
      </c>
      <c r="M90" s="10">
        <v>4.4</v>
      </c>
    </row>
    <row r="91" spans="2:13" s="2" customFormat="1" ht="12" customHeight="1">
      <c r="B91" s="7"/>
      <c r="C91" s="18"/>
      <c r="D91" s="6" t="s">
        <v>86</v>
      </c>
      <c r="E91" s="11">
        <v>8048</v>
      </c>
      <c r="F91" s="29">
        <f t="shared" si="1"/>
        <v>30545</v>
      </c>
      <c r="G91" s="29">
        <v>15127</v>
      </c>
      <c r="H91" s="29">
        <v>15418</v>
      </c>
      <c r="I91" s="5">
        <v>432</v>
      </c>
      <c r="J91" s="10">
        <v>1.43</v>
      </c>
      <c r="K91" s="20">
        <v>1659.15</v>
      </c>
      <c r="L91" s="10">
        <v>98.11</v>
      </c>
      <c r="M91" s="10">
        <v>3.8</v>
      </c>
    </row>
    <row r="92" spans="2:13" s="2" customFormat="1" ht="12" customHeight="1">
      <c r="B92" s="7"/>
      <c r="C92" s="18"/>
      <c r="D92" s="6" t="s">
        <v>87</v>
      </c>
      <c r="E92" s="11">
        <v>4988</v>
      </c>
      <c r="F92" s="29">
        <f>SUM(G92:H92)</f>
        <v>20296</v>
      </c>
      <c r="G92" s="29">
        <v>10076</v>
      </c>
      <c r="H92" s="29">
        <v>10220</v>
      </c>
      <c r="I92" s="5">
        <v>910</v>
      </c>
      <c r="J92" s="10">
        <v>4.69</v>
      </c>
      <c r="K92" s="20">
        <v>666.1</v>
      </c>
      <c r="L92" s="10">
        <v>98.59</v>
      </c>
      <c r="M92" s="10">
        <v>4.07</v>
      </c>
    </row>
    <row r="93" spans="2:13" s="2" customFormat="1" ht="12" customHeight="1">
      <c r="B93" s="4"/>
      <c r="C93" s="4"/>
      <c r="D93" s="4"/>
      <c r="J93" s="24"/>
      <c r="M93" s="25"/>
    </row>
    <row r="94" spans="2:13" s="2" customFormat="1" ht="12" customHeight="1">
      <c r="B94" s="21" t="s">
        <v>96</v>
      </c>
      <c r="C94" s="22"/>
      <c r="D94" s="22"/>
      <c r="E94" s="22"/>
      <c r="F94" s="22"/>
      <c r="M94" s="25"/>
    </row>
    <row r="95" ht="13.5">
      <c r="M95" s="25"/>
    </row>
    <row r="96" ht="13.5">
      <c r="M96" s="25"/>
    </row>
    <row r="97" ht="13.5">
      <c r="M97" s="25"/>
    </row>
    <row r="98" ht="13.5">
      <c r="M98" s="25"/>
    </row>
    <row r="99" ht="13.5">
      <c r="M99" s="25"/>
    </row>
    <row r="100" ht="13.5">
      <c r="M100" s="25"/>
    </row>
    <row r="101" ht="13.5">
      <c r="M101" s="25"/>
    </row>
  </sheetData>
  <mergeCells count="37">
    <mergeCell ref="C55:D55"/>
    <mergeCell ref="C85:D85"/>
    <mergeCell ref="C87:D87"/>
    <mergeCell ref="C57:D57"/>
    <mergeCell ref="C66:D66"/>
    <mergeCell ref="C75:D75"/>
    <mergeCell ref="C80:D80"/>
    <mergeCell ref="C32:D32"/>
    <mergeCell ref="C37:D37"/>
    <mergeCell ref="C43:D43"/>
    <mergeCell ref="C50:D50"/>
    <mergeCell ref="C19:D19"/>
    <mergeCell ref="C20:D20"/>
    <mergeCell ref="B21:D21"/>
    <mergeCell ref="C22:D22"/>
    <mergeCell ref="C15:D15"/>
    <mergeCell ref="C16:D16"/>
    <mergeCell ref="C17:D17"/>
    <mergeCell ref="C18:D18"/>
    <mergeCell ref="M3:M6"/>
    <mergeCell ref="C12:D12"/>
    <mergeCell ref="C13:D13"/>
    <mergeCell ref="C14:D14"/>
    <mergeCell ref="L3:L6"/>
    <mergeCell ref="E3:E6"/>
    <mergeCell ref="F3:H4"/>
    <mergeCell ref="F5:F6"/>
    <mergeCell ref="G5:G6"/>
    <mergeCell ref="H5:H6"/>
    <mergeCell ref="I3:I6"/>
    <mergeCell ref="J3:J6"/>
    <mergeCell ref="K3:K6"/>
    <mergeCell ref="C10:D10"/>
    <mergeCell ref="C11:D11"/>
    <mergeCell ref="B3:D6"/>
    <mergeCell ref="B9:D9"/>
    <mergeCell ref="B8:D8"/>
  </mergeCells>
  <printOptions/>
  <pageMargins left="0.75" right="0.75" top="1" bottom="1" header="0.512" footer="0.512"/>
  <pageSetup horizontalDpi="400" verticalDpi="400" orientation="portrait" pageOrder="overThenDown" paperSize="9" scale="75" r:id="rId1"/>
  <headerFooter alignWithMargins="0">
    <oddHeader>&amp;L&amp;F</oddHeader>
  </headerFooter>
  <rowBreaks count="1" manualBreakCount="1">
    <brk id="49" max="12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1999-08-27T03:10:48Z</cp:lastPrinted>
  <dcterms:created xsi:type="dcterms:W3CDTF">1999-08-06T12:02:03Z</dcterms:created>
  <dcterms:modified xsi:type="dcterms:W3CDTF">2002-03-27T01:01:13Z</dcterms:modified>
  <cp:category/>
  <cp:version/>
  <cp:contentType/>
  <cp:contentStatus/>
</cp:coreProperties>
</file>