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1_市町村別世帯および人口" sheetId="1" r:id="rId1"/>
  </sheets>
  <definedNames>
    <definedName name="_xlnm.Print_Titles" localSheetId="0">'21_市町村別世帯および人口'!$3:$7</definedName>
  </definedNames>
  <calcPr fullCalcOnLoad="1"/>
</workbook>
</file>

<file path=xl/sharedStrings.xml><?xml version="1.0" encoding="utf-8"?>
<sst xmlns="http://schemas.openxmlformats.org/spreadsheetml/2006/main" count="106" uniqueCount="99">
  <si>
    <t>世帯数</t>
  </si>
  <si>
    <t>人口</t>
  </si>
  <si>
    <t>総数</t>
  </si>
  <si>
    <t>男</t>
  </si>
  <si>
    <t>女</t>
  </si>
  <si>
    <t>人</t>
  </si>
  <si>
    <t>％</t>
  </si>
  <si>
    <t>女100人に
つき男</t>
  </si>
  <si>
    <t>市部総数</t>
  </si>
  <si>
    <t>前橋市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</si>
  <si>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</si>
  <si>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</si>
  <si>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</si>
  <si>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</si>
  <si>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</si>
  <si>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</si>
  <si>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</si>
  <si>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</si>
  <si>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</si>
  <si>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</si>
  <si>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</si>
  <si>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</si>
  <si>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</si>
  <si>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</si>
  <si>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</si>
  <si>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</si>
  <si>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</si>
  <si>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</si>
  <si>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</si>
  <si>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</si>
  <si>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</si>
  <si>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</si>
  <si>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</si>
  <si>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</si>
  <si>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</si>
  <si>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</si>
  <si>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</si>
  <si>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</si>
  <si>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</si>
  <si>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</si>
  <si>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</si>
  <si>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</si>
  <si>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</si>
  <si>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</si>
  <si>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</si>
  <si>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</si>
  <si>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</si>
  <si>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</si>
  <si>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</si>
  <si>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</si>
  <si>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</si>
  <si>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</si>
  <si>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</si>
  <si>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</si>
  <si>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</si>
  <si>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</si>
  <si>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</si>
  <si>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</si>
  <si>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</si>
  <si>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</si>
  <si>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</si>
  <si>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</si>
  <si>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</si>
  <si>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</si>
  <si>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</si>
  <si>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</si>
  <si>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</si>
  <si>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</si>
  <si>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</si>
  <si>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</si>
  <si>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</si>
  <si>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</si>
  <si>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</si>
  <si>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</si>
  <si>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</si>
  <si>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</si>
  <si>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</si>
  <si>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</si>
  <si>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</si>
  <si>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</si>
  <si>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</si>
  <si>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</si>
  <si>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</si>
  <si>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</si>
  <si>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</si>
  <si>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高崎市</t>
  </si>
  <si>
    <t>大胡町</t>
  </si>
  <si>
    <t>桐生市</t>
  </si>
  <si>
    <t>明和村</t>
  </si>
  <si>
    <t>対前年
人口
増加数
(△は減少)</t>
  </si>
  <si>
    <t>対前年
人口
増加率
(△は減少)</t>
  </si>
  <si>
    <t>総数</t>
  </si>
  <si>
    <t>資料：県統計課</t>
  </si>
  <si>
    <t>21．市町村別世帯および人口 （昭和49年10月1日）</t>
  </si>
  <si>
    <t>市町村別</t>
  </si>
  <si>
    <t>吉岡村</t>
  </si>
  <si>
    <t>人口密度
(1k㎡当り)</t>
  </si>
  <si>
    <t>人</t>
  </si>
  <si>
    <t>１世帯
当り
人口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</si>
</sst>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  <numFmt numFmtId="195" formatCode="0.00_);[Red]\(0.00\)"/>
    <numFmt numFmtId="196" formatCode="#,##0.0_ ;[Red]\-#,##0.0\ "/>
    <numFmt numFmtId="197" formatCode="#,##0.00_ ;[Red]\-#,##0.00\ 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2" xfId="16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 horizontal="right" vertical="center"/>
    </xf>
    <xf numFmtId="181" fontId="2" fillId="0" borderId="2" xfId="16" applyNumberFormat="1" applyFont="1" applyBorder="1" applyAlignment="1">
      <alignment horizontal="right" vertical="center" wrapText="1"/>
    </xf>
    <xf numFmtId="182" fontId="2" fillId="0" borderId="2" xfId="16" applyNumberFormat="1" applyFont="1" applyBorder="1" applyAlignment="1">
      <alignment horizontal="right" vertical="center" wrapText="1"/>
    </xf>
    <xf numFmtId="182" fontId="4" fillId="0" borderId="2" xfId="16" applyNumberFormat="1" applyFont="1" applyBorder="1" applyAlignment="1">
      <alignment horizontal="right" vertical="center" wrapText="1"/>
    </xf>
    <xf numFmtId="184" fontId="2" fillId="0" borderId="2" xfId="16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/>
    </xf>
    <xf numFmtId="188" fontId="2" fillId="0" borderId="2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190" fontId="2" fillId="0" borderId="8" xfId="16" applyNumberFormat="1" applyFont="1" applyBorder="1" applyAlignment="1">
      <alignment horizontal="right" vertical="center" wrapText="1"/>
    </xf>
    <xf numFmtId="193" fontId="2" fillId="0" borderId="0" xfId="0" applyNumberFormat="1" applyFont="1" applyAlignment="1">
      <alignment/>
    </xf>
    <xf numFmtId="188" fontId="2" fillId="0" borderId="2" xfId="16" applyNumberFormat="1" applyFont="1" applyBorder="1" applyAlignment="1" quotePrefix="1">
      <alignment horizontal="right" vertical="center" wrapText="1"/>
    </xf>
    <xf numFmtId="0" fontId="0" fillId="0" borderId="6" xfId="0" applyBorder="1" applyAlignment="1">
      <alignment/>
    </xf>
    <xf numFmtId="38" fontId="2" fillId="0" borderId="5" xfId="16" applyFont="1" applyBorder="1" applyAlignment="1">
      <alignment horizontal="right" vertical="center"/>
    </xf>
    <xf numFmtId="40" fontId="4" fillId="0" borderId="5" xfId="16" applyNumberFormat="1" applyFont="1" applyBorder="1" applyAlignment="1">
      <alignment horizontal="right" vertical="center"/>
    </xf>
    <xf numFmtId="197" fontId="4" fillId="0" borderId="5" xfId="16" applyNumberFormat="1" applyFont="1" applyBorder="1" applyAlignment="1">
      <alignment horizontal="right" vertical="center" wrapText="1"/>
    </xf>
    <xf numFmtId="177" fontId="4" fillId="0" borderId="5" xfId="16" applyNumberFormat="1" applyFont="1" applyBorder="1" applyAlignment="1">
      <alignment horizontal="right" vertical="center"/>
    </xf>
    <xf numFmtId="181" fontId="4" fillId="0" borderId="5" xfId="16" applyNumberFormat="1" applyFont="1" applyBorder="1" applyAlignment="1">
      <alignment horizontal="right" vertical="center" wrapText="1"/>
    </xf>
    <xf numFmtId="185" fontId="4" fillId="0" borderId="5" xfId="16" applyNumberFormat="1" applyFont="1" applyBorder="1" applyAlignment="1">
      <alignment horizontal="right" vertical="center" wrapText="1"/>
    </xf>
    <xf numFmtId="185" fontId="4" fillId="0" borderId="5" xfId="16" applyNumberFormat="1" applyFont="1" applyBorder="1" applyAlignment="1">
      <alignment horizontal="right" vertical="center"/>
    </xf>
    <xf numFmtId="197" fontId="4" fillId="0" borderId="2" xfId="16" applyNumberFormat="1" applyFont="1" applyBorder="1" applyAlignment="1">
      <alignment horizontal="right" vertical="center" wrapText="1"/>
    </xf>
    <xf numFmtId="177" fontId="4" fillId="0" borderId="2" xfId="16" applyNumberFormat="1" applyFont="1" applyBorder="1" applyAlignment="1">
      <alignment horizontal="right" vertical="center" wrapText="1"/>
    </xf>
    <xf numFmtId="185" fontId="4" fillId="0" borderId="2" xfId="16" applyNumberFormat="1" applyFont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3.375" style="0" bestFit="1" customWidth="1"/>
    <col min="6" max="6" width="12.50390625" style="0" customWidth="1"/>
    <col min="7" max="10" width="10.875" style="0" customWidth="1"/>
    <col min="11" max="11" width="11.875" style="0" customWidth="1"/>
    <col min="12" max="12" width="10.875" style="0" customWidth="1"/>
    <col min="13" max="13" width="9.125" style="0" bestFit="1" customWidth="1"/>
  </cols>
  <sheetData>
    <row r="1" spans="2:4" ht="14.25" customHeight="1">
      <c r="B1" s="23" t="s">
        <v>93</v>
      </c>
      <c r="D1" s="1"/>
    </row>
    <row r="2" ht="12" customHeight="1">
      <c r="B2" s="27"/>
    </row>
    <row r="3" spans="2:13" s="2" customFormat="1" ht="12" customHeight="1">
      <c r="B3" s="40" t="s">
        <v>94</v>
      </c>
      <c r="C3" s="41"/>
      <c r="D3" s="42"/>
      <c r="E3" s="56" t="s">
        <v>0</v>
      </c>
      <c r="F3" s="60" t="s">
        <v>1</v>
      </c>
      <c r="G3" s="61"/>
      <c r="H3" s="62"/>
      <c r="I3" s="53" t="s">
        <v>89</v>
      </c>
      <c r="J3" s="53" t="s">
        <v>90</v>
      </c>
      <c r="K3" s="53" t="s">
        <v>96</v>
      </c>
      <c r="L3" s="53" t="s">
        <v>7</v>
      </c>
      <c r="M3" s="53" t="s">
        <v>98</v>
      </c>
    </row>
    <row r="4" spans="2:13" s="2" customFormat="1" ht="12" customHeight="1">
      <c r="B4" s="43"/>
      <c r="C4" s="44"/>
      <c r="D4" s="45"/>
      <c r="E4" s="57"/>
      <c r="F4" s="63"/>
      <c r="G4" s="64"/>
      <c r="H4" s="65"/>
      <c r="I4" s="54"/>
      <c r="J4" s="54"/>
      <c r="K4" s="54"/>
      <c r="L4" s="54"/>
      <c r="M4" s="54"/>
    </row>
    <row r="5" spans="2:13" s="2" customFormat="1" ht="12" customHeight="1">
      <c r="B5" s="43"/>
      <c r="C5" s="44"/>
      <c r="D5" s="45"/>
      <c r="E5" s="58"/>
      <c r="F5" s="66" t="s">
        <v>2</v>
      </c>
      <c r="G5" s="56" t="s">
        <v>3</v>
      </c>
      <c r="H5" s="56" t="s">
        <v>4</v>
      </c>
      <c r="I5" s="54"/>
      <c r="J5" s="54"/>
      <c r="K5" s="54"/>
      <c r="L5" s="54"/>
      <c r="M5" s="54"/>
    </row>
    <row r="6" spans="2:13" s="2" customFormat="1" ht="12" customHeight="1">
      <c r="B6" s="46"/>
      <c r="C6" s="47"/>
      <c r="D6" s="48"/>
      <c r="E6" s="59"/>
      <c r="F6" s="67"/>
      <c r="G6" s="59"/>
      <c r="H6" s="59"/>
      <c r="I6" s="55"/>
      <c r="J6" s="55"/>
      <c r="K6" s="55"/>
      <c r="L6" s="55"/>
      <c r="M6" s="55"/>
    </row>
    <row r="7" spans="2:13" s="2" customFormat="1" ht="12" customHeight="1">
      <c r="B7" s="8"/>
      <c r="C7" s="16"/>
      <c r="D7" s="19"/>
      <c r="E7" s="9"/>
      <c r="F7" s="9" t="s">
        <v>5</v>
      </c>
      <c r="G7" s="9" t="s">
        <v>5</v>
      </c>
      <c r="H7" s="9" t="s">
        <v>5</v>
      </c>
      <c r="I7" s="9" t="s">
        <v>5</v>
      </c>
      <c r="J7" s="9" t="s">
        <v>6</v>
      </c>
      <c r="K7" s="9" t="s">
        <v>5</v>
      </c>
      <c r="L7" s="9" t="s">
        <v>5</v>
      </c>
      <c r="M7" s="9" t="s">
        <v>97</v>
      </c>
    </row>
    <row r="8" spans="2:13" s="2" customFormat="1" ht="12" customHeight="1">
      <c r="B8" s="49" t="s">
        <v>91</v>
      </c>
      <c r="C8" s="51"/>
      <c r="D8" s="52"/>
      <c r="E8" s="31">
        <f>+E9+E21</f>
        <v>445368</v>
      </c>
      <c r="F8" s="31">
        <f>+F9+F21</f>
        <v>1740658</v>
      </c>
      <c r="G8" s="31">
        <f>+G9+G21</f>
        <v>851769</v>
      </c>
      <c r="H8" s="31">
        <f>+H9+H21</f>
        <v>888889</v>
      </c>
      <c r="I8" s="31">
        <f>+I9+I21</f>
        <v>22241</v>
      </c>
      <c r="J8" s="29">
        <v>1.29</v>
      </c>
      <c r="K8" s="34">
        <v>273.88</v>
      </c>
      <c r="L8" s="34">
        <v>95.82</v>
      </c>
      <c r="M8" s="34">
        <v>3.91</v>
      </c>
    </row>
    <row r="9" spans="2:13" s="2" customFormat="1" ht="12" customHeight="1">
      <c r="B9" s="49" t="s">
        <v>8</v>
      </c>
      <c r="C9" s="50"/>
      <c r="D9" s="39"/>
      <c r="E9" s="12">
        <f>SUM(E10:E20)</f>
        <v>291716</v>
      </c>
      <c r="F9" s="12">
        <f>SUM(F10:F20)</f>
        <v>1093792</v>
      </c>
      <c r="G9" s="12">
        <f>SUM(G10:G20)</f>
        <v>533798</v>
      </c>
      <c r="H9" s="12">
        <f>SUM(H10:H20)</f>
        <v>559994</v>
      </c>
      <c r="I9" s="12">
        <f>SUM(I10:I20)</f>
        <v>14372</v>
      </c>
      <c r="J9" s="30">
        <v>1.33</v>
      </c>
      <c r="K9" s="35">
        <v>972.31</v>
      </c>
      <c r="L9" s="34">
        <v>95.32</v>
      </c>
      <c r="M9" s="34">
        <v>3.75</v>
      </c>
    </row>
    <row r="10" spans="2:13" s="2" customFormat="1" ht="12" customHeight="1">
      <c r="B10" s="3"/>
      <c r="C10" s="38" t="s">
        <v>9</v>
      </c>
      <c r="D10" s="39"/>
      <c r="E10" s="11">
        <v>67099</v>
      </c>
      <c r="F10" s="28">
        <v>249585</v>
      </c>
      <c r="G10" s="28">
        <v>121505</v>
      </c>
      <c r="H10" s="28">
        <v>128080</v>
      </c>
      <c r="I10" s="5">
        <v>3518</v>
      </c>
      <c r="J10" s="10">
        <v>1.43</v>
      </c>
      <c r="K10" s="20">
        <v>1693.36</v>
      </c>
      <c r="L10" s="10">
        <v>94.87</v>
      </c>
      <c r="M10" s="10">
        <v>3.72</v>
      </c>
    </row>
    <row r="11" spans="2:13" s="2" customFormat="1" ht="12" customHeight="1">
      <c r="B11" s="3"/>
      <c r="C11" s="38" t="s">
        <v>85</v>
      </c>
      <c r="D11" s="39"/>
      <c r="E11" s="11">
        <v>59640</v>
      </c>
      <c r="F11" s="28">
        <v>209464</v>
      </c>
      <c r="G11" s="28">
        <v>103338</v>
      </c>
      <c r="H11" s="28">
        <v>106126</v>
      </c>
      <c r="I11" s="5">
        <v>2539</v>
      </c>
      <c r="J11" s="10">
        <v>1.23</v>
      </c>
      <c r="K11" s="20">
        <v>1895.95</v>
      </c>
      <c r="L11" s="10">
        <v>97.37</v>
      </c>
      <c r="M11" s="10">
        <v>3.51</v>
      </c>
    </row>
    <row r="12" spans="2:13" s="2" customFormat="1" ht="12" customHeight="1">
      <c r="B12" s="7"/>
      <c r="C12" s="38" t="s">
        <v>87</v>
      </c>
      <c r="D12" s="39"/>
      <c r="E12" s="11">
        <v>36787</v>
      </c>
      <c r="F12" s="28">
        <v>134959</v>
      </c>
      <c r="G12" s="28">
        <v>64489</v>
      </c>
      <c r="H12" s="28">
        <v>70470</v>
      </c>
      <c r="I12" s="5">
        <v>-118</v>
      </c>
      <c r="J12" s="10">
        <v>-0.09</v>
      </c>
      <c r="K12" s="20">
        <v>1022.96</v>
      </c>
      <c r="L12" s="10">
        <v>91.51</v>
      </c>
      <c r="M12" s="10">
        <v>3.67</v>
      </c>
    </row>
    <row r="13" spans="2:13" s="2" customFormat="1" ht="12" customHeight="1">
      <c r="B13" s="7"/>
      <c r="C13" s="38" t="s">
        <v>10</v>
      </c>
      <c r="D13" s="39"/>
      <c r="E13" s="11">
        <v>25441</v>
      </c>
      <c r="F13" s="28">
        <v>97105</v>
      </c>
      <c r="G13" s="28">
        <v>47297</v>
      </c>
      <c r="H13" s="28">
        <v>49808</v>
      </c>
      <c r="I13" s="5">
        <v>1556</v>
      </c>
      <c r="J13" s="10">
        <v>1.63</v>
      </c>
      <c r="K13" s="20">
        <v>1484.79</v>
      </c>
      <c r="L13" s="10">
        <v>94.96</v>
      </c>
      <c r="M13" s="10">
        <v>3.82</v>
      </c>
    </row>
    <row r="14" spans="2:13" s="2" customFormat="1" ht="12" customHeight="1">
      <c r="B14" s="7"/>
      <c r="C14" s="38" t="s">
        <v>11</v>
      </c>
      <c r="D14" s="39"/>
      <c r="E14" s="11">
        <v>28159</v>
      </c>
      <c r="F14" s="28">
        <v>109278</v>
      </c>
      <c r="G14" s="28">
        <v>54422</v>
      </c>
      <c r="H14" s="28">
        <v>54856</v>
      </c>
      <c r="I14" s="5">
        <v>2686</v>
      </c>
      <c r="J14" s="10">
        <v>2.52</v>
      </c>
      <c r="K14" s="20">
        <v>1120.57</v>
      </c>
      <c r="L14" s="10">
        <v>99.21</v>
      </c>
      <c r="M14" s="10">
        <v>3.88</v>
      </c>
    </row>
    <row r="15" spans="2:13" s="2" customFormat="1" ht="12" customHeight="1">
      <c r="B15" s="7"/>
      <c r="C15" s="38" t="s">
        <v>12</v>
      </c>
      <c r="D15" s="39"/>
      <c r="E15" s="11">
        <v>11639</v>
      </c>
      <c r="F15" s="28">
        <v>45275</v>
      </c>
      <c r="G15" s="28">
        <v>21820</v>
      </c>
      <c r="H15" s="28">
        <v>23455</v>
      </c>
      <c r="I15" s="5">
        <v>531</v>
      </c>
      <c r="J15" s="10">
        <v>1.19</v>
      </c>
      <c r="K15" s="20">
        <v>331.32</v>
      </c>
      <c r="L15" s="10">
        <v>93.03</v>
      </c>
      <c r="M15" s="10">
        <v>3.89</v>
      </c>
    </row>
    <row r="16" spans="2:13" s="2" customFormat="1" ht="12" customHeight="1">
      <c r="B16" s="7"/>
      <c r="C16" s="38" t="s">
        <v>13</v>
      </c>
      <c r="D16" s="39"/>
      <c r="E16" s="11">
        <v>16589</v>
      </c>
      <c r="F16" s="28">
        <v>65755</v>
      </c>
      <c r="G16" s="28">
        <v>31919</v>
      </c>
      <c r="H16" s="28">
        <v>33836</v>
      </c>
      <c r="I16" s="5">
        <v>1064</v>
      </c>
      <c r="J16" s="10">
        <v>1.64</v>
      </c>
      <c r="K16" s="20">
        <v>1080.96</v>
      </c>
      <c r="L16" s="10">
        <v>94.33</v>
      </c>
      <c r="M16" s="10">
        <v>3.96</v>
      </c>
    </row>
    <row r="17" spans="2:13" s="2" customFormat="1" ht="12" customHeight="1">
      <c r="B17" s="7"/>
      <c r="C17" s="38" t="s">
        <v>14</v>
      </c>
      <c r="D17" s="39"/>
      <c r="E17" s="11">
        <v>12034</v>
      </c>
      <c r="F17" s="28">
        <v>46187</v>
      </c>
      <c r="G17" s="28">
        <v>22497</v>
      </c>
      <c r="H17" s="28">
        <v>23690</v>
      </c>
      <c r="I17" s="5">
        <v>492</v>
      </c>
      <c r="J17" s="10">
        <v>1.08</v>
      </c>
      <c r="K17" s="20">
        <v>890.95</v>
      </c>
      <c r="L17" s="10">
        <v>94.96</v>
      </c>
      <c r="M17" s="10">
        <v>3.84</v>
      </c>
    </row>
    <row r="18" spans="2:13" s="2" customFormat="1" ht="12" customHeight="1">
      <c r="B18" s="7"/>
      <c r="C18" s="38" t="s">
        <v>15</v>
      </c>
      <c r="D18" s="39"/>
      <c r="E18" s="11">
        <v>12412</v>
      </c>
      <c r="F18" s="28">
        <v>48100</v>
      </c>
      <c r="G18" s="28">
        <v>23658</v>
      </c>
      <c r="H18" s="28">
        <v>24442</v>
      </c>
      <c r="I18" s="5">
        <v>1257</v>
      </c>
      <c r="J18" s="10">
        <v>2.68</v>
      </c>
      <c r="K18" s="20">
        <v>376.63</v>
      </c>
      <c r="L18" s="10">
        <v>96.79</v>
      </c>
      <c r="M18" s="10">
        <v>3.88</v>
      </c>
    </row>
    <row r="19" spans="2:13" s="2" customFormat="1" ht="12" customHeight="1">
      <c r="B19" s="7"/>
      <c r="C19" s="38" t="s">
        <v>16</v>
      </c>
      <c r="D19" s="39"/>
      <c r="E19" s="11">
        <v>11459</v>
      </c>
      <c r="F19" s="28">
        <v>46652</v>
      </c>
      <c r="G19" s="28">
        <v>22553</v>
      </c>
      <c r="H19" s="28">
        <v>24099</v>
      </c>
      <c r="I19" s="5">
        <v>411</v>
      </c>
      <c r="J19" s="10">
        <v>0.89</v>
      </c>
      <c r="K19" s="20">
        <v>498.26</v>
      </c>
      <c r="L19" s="10">
        <v>93.58</v>
      </c>
      <c r="M19" s="10">
        <v>4.07</v>
      </c>
    </row>
    <row r="20" spans="2:13" s="2" customFormat="1" ht="12" customHeight="1">
      <c r="B20" s="7"/>
      <c r="C20" s="38" t="s">
        <v>17</v>
      </c>
      <c r="D20" s="39"/>
      <c r="E20" s="11">
        <v>10457</v>
      </c>
      <c r="F20" s="28">
        <v>41432</v>
      </c>
      <c r="G20" s="28">
        <v>20300</v>
      </c>
      <c r="H20" s="28">
        <v>21132</v>
      </c>
      <c r="I20" s="5">
        <v>436</v>
      </c>
      <c r="J20" s="10">
        <v>1.06</v>
      </c>
      <c r="K20" s="20">
        <v>407.96</v>
      </c>
      <c r="L20" s="10">
        <v>96.06</v>
      </c>
      <c r="M20" s="10">
        <v>3.96</v>
      </c>
    </row>
    <row r="21" spans="2:13" s="2" customFormat="1" ht="12" customHeight="1">
      <c r="B21" s="49" t="s">
        <v>18</v>
      </c>
      <c r="C21" s="68"/>
      <c r="D21" s="69"/>
      <c r="E21" s="12">
        <f>+E22+E32+E37+E43+E50+E55+E57+E66+E75+E80+E85+E87</f>
        <v>153652</v>
      </c>
      <c r="F21" s="12">
        <f>+F22+F32+F37+F43+F50+F55+F57+F66+F75+F80+F85+F87</f>
        <v>646866</v>
      </c>
      <c r="G21" s="12">
        <f>+G22+G32+G37+G43+G50+G55+G57+G66+G75+G80+G85+G87</f>
        <v>317971</v>
      </c>
      <c r="H21" s="12">
        <f>+H22+H32+H37+H43+H50+H55+H57+H66+H75+H80+H85+H87</f>
        <v>328895</v>
      </c>
      <c r="I21" s="12">
        <f>+I22+I32+I37+I43+I50+I55+I57+I66+I75+I80+I85+I87</f>
        <v>7869</v>
      </c>
      <c r="J21" s="32">
        <v>1.23</v>
      </c>
      <c r="K21" s="32">
        <v>123.67</v>
      </c>
      <c r="L21" s="32">
        <v>96.68</v>
      </c>
      <c r="M21" s="32">
        <v>4.21</v>
      </c>
    </row>
    <row r="22" spans="2:13" s="2" customFormat="1" ht="12" customHeight="1">
      <c r="B22" s="14"/>
      <c r="C22" s="70" t="s">
        <v>19</v>
      </c>
      <c r="D22" s="69"/>
      <c r="E22" s="12">
        <f>SUM(E23:E31)</f>
        <v>18277</v>
      </c>
      <c r="F22" s="12">
        <f>SUM(F23:F31)</f>
        <v>81869</v>
      </c>
      <c r="G22" s="12">
        <f>SUM(G23:G31)</f>
        <v>40420</v>
      </c>
      <c r="H22" s="12">
        <f>SUM(H23:H31)</f>
        <v>41449</v>
      </c>
      <c r="I22" s="12">
        <f>SUM(I23:I31)</f>
        <v>763</v>
      </c>
      <c r="J22" s="32">
        <v>0.94</v>
      </c>
      <c r="K22" s="32">
        <v>151.345</v>
      </c>
      <c r="L22" s="32">
        <v>97.52</v>
      </c>
      <c r="M22" s="32">
        <v>4.48</v>
      </c>
    </row>
    <row r="23" spans="2:13" s="2" customFormat="1" ht="12" customHeight="1">
      <c r="B23" s="7"/>
      <c r="C23" s="17"/>
      <c r="D23" s="15" t="s">
        <v>20</v>
      </c>
      <c r="E23" s="11">
        <v>1778</v>
      </c>
      <c r="F23" s="28">
        <v>8252</v>
      </c>
      <c r="G23" s="28">
        <v>4101</v>
      </c>
      <c r="H23" s="28">
        <v>4151</v>
      </c>
      <c r="I23" s="5">
        <v>55</v>
      </c>
      <c r="J23" s="10">
        <v>0.67</v>
      </c>
      <c r="K23" s="20">
        <v>421.67</v>
      </c>
      <c r="L23" s="10">
        <v>98.8</v>
      </c>
      <c r="M23" s="10">
        <v>4.64</v>
      </c>
    </row>
    <row r="24" spans="2:13" s="2" customFormat="1" ht="12" customHeight="1">
      <c r="B24" s="7"/>
      <c r="C24" s="17"/>
      <c r="D24" s="15" t="s">
        <v>21</v>
      </c>
      <c r="E24" s="11">
        <v>2727</v>
      </c>
      <c r="F24" s="28">
        <v>12585</v>
      </c>
      <c r="G24" s="28">
        <v>6238</v>
      </c>
      <c r="H24" s="28">
        <v>6347</v>
      </c>
      <c r="I24" s="5">
        <v>-122</v>
      </c>
      <c r="J24" s="10">
        <v>-0.96</v>
      </c>
      <c r="K24" s="20">
        <v>160.97</v>
      </c>
      <c r="L24" s="10">
        <v>98.28</v>
      </c>
      <c r="M24" s="10">
        <v>4.61</v>
      </c>
    </row>
    <row r="25" spans="2:13" s="2" customFormat="1" ht="12" customHeight="1">
      <c r="B25" s="7"/>
      <c r="C25" s="17"/>
      <c r="D25" s="15" t="s">
        <v>22</v>
      </c>
      <c r="E25" s="11">
        <v>3182</v>
      </c>
      <c r="F25" s="28">
        <v>14243</v>
      </c>
      <c r="G25" s="28">
        <v>6982</v>
      </c>
      <c r="H25" s="28">
        <v>7261</v>
      </c>
      <c r="I25" s="5">
        <v>400</v>
      </c>
      <c r="J25" s="10">
        <v>2.89</v>
      </c>
      <c r="K25" s="20">
        <v>204.55</v>
      </c>
      <c r="L25" s="10">
        <v>96.16</v>
      </c>
      <c r="M25" s="10">
        <v>4.48</v>
      </c>
    </row>
    <row r="26" spans="2:13" s="2" customFormat="1" ht="12" customHeight="1">
      <c r="B26" s="7"/>
      <c r="C26" s="17"/>
      <c r="D26" s="15" t="s">
        <v>86</v>
      </c>
      <c r="E26" s="11">
        <v>2490</v>
      </c>
      <c r="F26" s="28">
        <v>10529</v>
      </c>
      <c r="G26" s="28">
        <v>5216</v>
      </c>
      <c r="H26" s="28">
        <v>5313</v>
      </c>
      <c r="I26" s="5">
        <v>220</v>
      </c>
      <c r="J26" s="10">
        <v>2.13</v>
      </c>
      <c r="K26" s="20">
        <v>534.2</v>
      </c>
      <c r="L26" s="10">
        <v>98.17</v>
      </c>
      <c r="M26" s="10">
        <v>4.23</v>
      </c>
    </row>
    <row r="27" spans="2:13" s="2" customFormat="1" ht="12" customHeight="1">
      <c r="B27" s="7"/>
      <c r="C27" s="18"/>
      <c r="D27" s="6" t="s">
        <v>23</v>
      </c>
      <c r="E27" s="11">
        <v>1595</v>
      </c>
      <c r="F27" s="28">
        <v>7663</v>
      </c>
      <c r="G27" s="28">
        <v>3832</v>
      </c>
      <c r="H27" s="28">
        <v>3831</v>
      </c>
      <c r="I27" s="5">
        <v>1</v>
      </c>
      <c r="J27" s="10">
        <v>0.01</v>
      </c>
      <c r="K27" s="20">
        <v>158.03</v>
      </c>
      <c r="L27" s="10">
        <v>100.03</v>
      </c>
      <c r="M27" s="10">
        <v>4.8</v>
      </c>
    </row>
    <row r="28" spans="2:13" s="2" customFormat="1" ht="12" customHeight="1">
      <c r="B28" s="7"/>
      <c r="C28" s="18"/>
      <c r="D28" s="6" t="s">
        <v>24</v>
      </c>
      <c r="E28" s="11">
        <v>2158</v>
      </c>
      <c r="F28" s="28">
        <v>9768</v>
      </c>
      <c r="G28" s="28">
        <v>4768</v>
      </c>
      <c r="H28" s="28">
        <v>5000</v>
      </c>
      <c r="I28" s="5">
        <v>70</v>
      </c>
      <c r="J28" s="10">
        <v>0.72</v>
      </c>
      <c r="K28" s="20">
        <v>379.19</v>
      </c>
      <c r="L28" s="10">
        <v>95.36</v>
      </c>
      <c r="M28" s="10">
        <v>4.53</v>
      </c>
    </row>
    <row r="29" spans="2:13" s="2" customFormat="1" ht="12" customHeight="1">
      <c r="B29" s="7"/>
      <c r="C29" s="18"/>
      <c r="D29" s="6" t="s">
        <v>25</v>
      </c>
      <c r="E29" s="11">
        <v>2328</v>
      </c>
      <c r="F29" s="28">
        <v>10438</v>
      </c>
      <c r="G29" s="28">
        <v>5137</v>
      </c>
      <c r="H29" s="28">
        <v>5301</v>
      </c>
      <c r="I29" s="5">
        <v>288</v>
      </c>
      <c r="J29" s="10">
        <v>2.84</v>
      </c>
      <c r="K29" s="20">
        <v>293.53</v>
      </c>
      <c r="L29" s="10">
        <v>96.91</v>
      </c>
      <c r="M29" s="10">
        <v>4.48</v>
      </c>
    </row>
    <row r="30" spans="2:13" s="2" customFormat="1" ht="12" customHeight="1">
      <c r="B30" s="7"/>
      <c r="C30" s="18"/>
      <c r="D30" s="6" t="s">
        <v>26</v>
      </c>
      <c r="E30" s="11">
        <v>837</v>
      </c>
      <c r="F30" s="28">
        <v>3521</v>
      </c>
      <c r="G30" s="28">
        <v>1728</v>
      </c>
      <c r="H30" s="28">
        <v>1793</v>
      </c>
      <c r="I30" s="5">
        <v>-47</v>
      </c>
      <c r="J30" s="10">
        <v>-1.32</v>
      </c>
      <c r="K30" s="20">
        <v>34.39</v>
      </c>
      <c r="L30" s="10">
        <v>96.37</v>
      </c>
      <c r="M30" s="10">
        <v>4.21</v>
      </c>
    </row>
    <row r="31" spans="2:13" s="2" customFormat="1" ht="12" customHeight="1">
      <c r="B31" s="7"/>
      <c r="C31" s="18"/>
      <c r="D31" s="6" t="s">
        <v>27</v>
      </c>
      <c r="E31" s="11">
        <v>1182</v>
      </c>
      <c r="F31" s="28">
        <v>4870</v>
      </c>
      <c r="G31" s="28">
        <v>2418</v>
      </c>
      <c r="H31" s="28">
        <v>2452</v>
      </c>
      <c r="I31" s="5">
        <v>-102</v>
      </c>
      <c r="J31" s="10">
        <v>-2.05</v>
      </c>
      <c r="K31" s="20">
        <v>34.38</v>
      </c>
      <c r="L31" s="10">
        <v>98.61</v>
      </c>
      <c r="M31" s="10">
        <v>4.12</v>
      </c>
    </row>
    <row r="32" spans="2:13" s="2" customFormat="1" ht="12" customHeight="1">
      <c r="B32" s="7"/>
      <c r="C32" s="70" t="s">
        <v>32</v>
      </c>
      <c r="D32" s="69"/>
      <c r="E32" s="12">
        <f>SUM(E33:E36)</f>
        <v>13777</v>
      </c>
      <c r="F32" s="12">
        <f>SUM(F33:F36)</f>
        <v>58932</v>
      </c>
      <c r="G32" s="12">
        <f>SUM(G33:G36)</f>
        <v>28838</v>
      </c>
      <c r="H32" s="12">
        <f>SUM(H33:H36)</f>
        <v>30094</v>
      </c>
      <c r="I32" s="12">
        <f>SUM(I33:I36)</f>
        <v>1834</v>
      </c>
      <c r="J32" s="33">
        <v>3.21</v>
      </c>
      <c r="K32" s="32">
        <v>206.36</v>
      </c>
      <c r="L32" s="32">
        <v>95.83</v>
      </c>
      <c r="M32" s="32">
        <v>4.28</v>
      </c>
    </row>
    <row r="33" spans="2:13" s="2" customFormat="1" ht="12" customHeight="1">
      <c r="B33" s="7"/>
      <c r="C33" s="17"/>
      <c r="D33" s="6" t="s">
        <v>28</v>
      </c>
      <c r="E33" s="11">
        <v>4598</v>
      </c>
      <c r="F33" s="28">
        <v>20213</v>
      </c>
      <c r="G33" s="28">
        <v>9740</v>
      </c>
      <c r="H33" s="28">
        <v>10473</v>
      </c>
      <c r="I33" s="5">
        <v>130</v>
      </c>
      <c r="J33" s="10">
        <v>0.65</v>
      </c>
      <c r="K33" s="20">
        <v>216.83</v>
      </c>
      <c r="L33" s="10">
        <v>93</v>
      </c>
      <c r="M33" s="10">
        <v>4.4</v>
      </c>
    </row>
    <row r="34" spans="2:13" s="2" customFormat="1" ht="12" customHeight="1">
      <c r="B34" s="7"/>
      <c r="C34" s="17"/>
      <c r="D34" s="6" t="s">
        <v>29</v>
      </c>
      <c r="E34" s="11">
        <v>1539</v>
      </c>
      <c r="F34" s="28">
        <v>6237</v>
      </c>
      <c r="G34" s="28">
        <v>3035</v>
      </c>
      <c r="H34" s="28">
        <v>3202</v>
      </c>
      <c r="I34" s="5">
        <v>-41</v>
      </c>
      <c r="J34" s="10">
        <v>-0.65</v>
      </c>
      <c r="K34" s="20">
        <v>49.03</v>
      </c>
      <c r="L34" s="10">
        <v>94.78</v>
      </c>
      <c r="M34" s="10">
        <v>4.05</v>
      </c>
    </row>
    <row r="35" spans="2:13" s="2" customFormat="1" ht="12" customHeight="1">
      <c r="B35" s="7"/>
      <c r="C35" s="17"/>
      <c r="D35" s="6" t="s">
        <v>30</v>
      </c>
      <c r="E35" s="11">
        <v>2770</v>
      </c>
      <c r="F35" s="28">
        <v>12389</v>
      </c>
      <c r="G35" s="28">
        <v>6096</v>
      </c>
      <c r="H35" s="28">
        <v>6293</v>
      </c>
      <c r="I35" s="5">
        <v>367</v>
      </c>
      <c r="J35" s="10">
        <v>3.05</v>
      </c>
      <c r="K35" s="26">
        <v>285.92</v>
      </c>
      <c r="L35" s="10">
        <v>96.87</v>
      </c>
      <c r="M35" s="10">
        <v>4.47</v>
      </c>
    </row>
    <row r="36" spans="2:13" s="2" customFormat="1" ht="12" customHeight="1">
      <c r="B36" s="7"/>
      <c r="C36" s="17"/>
      <c r="D36" s="6" t="s">
        <v>31</v>
      </c>
      <c r="E36" s="11">
        <v>4870</v>
      </c>
      <c r="F36" s="28">
        <v>20093</v>
      </c>
      <c r="G36" s="28">
        <v>9967</v>
      </c>
      <c r="H36" s="28">
        <v>10126</v>
      </c>
      <c r="I36" s="5">
        <v>1378</v>
      </c>
      <c r="J36" s="10">
        <v>7.36</v>
      </c>
      <c r="K36" s="20">
        <v>920.43</v>
      </c>
      <c r="L36" s="10">
        <v>98.43</v>
      </c>
      <c r="M36" s="10">
        <v>4.13</v>
      </c>
    </row>
    <row r="37" spans="2:13" s="2" customFormat="1" ht="12" customHeight="1">
      <c r="B37" s="7"/>
      <c r="C37" s="70" t="s">
        <v>33</v>
      </c>
      <c r="D37" s="69"/>
      <c r="E37" s="12">
        <f>SUM(E38:E42)</f>
        <v>8675</v>
      </c>
      <c r="F37" s="12">
        <f>SUM(F38:F42)</f>
        <v>37201</v>
      </c>
      <c r="G37" s="12">
        <f>SUM(G38:G42)</f>
        <v>18444</v>
      </c>
      <c r="H37" s="12">
        <f>SUM(H38:H42)</f>
        <v>18757</v>
      </c>
      <c r="I37" s="12">
        <f>SUM(I38:I42)</f>
        <v>244</v>
      </c>
      <c r="J37" s="35">
        <v>0.66</v>
      </c>
      <c r="K37" s="32">
        <v>265.84</v>
      </c>
      <c r="L37" s="32">
        <v>98.33</v>
      </c>
      <c r="M37" s="32">
        <v>4.29</v>
      </c>
    </row>
    <row r="38" spans="2:13" s="2" customFormat="1" ht="12" customHeight="1">
      <c r="B38" s="7"/>
      <c r="C38" s="17"/>
      <c r="D38" s="6" t="s">
        <v>34</v>
      </c>
      <c r="E38" s="11">
        <v>2475</v>
      </c>
      <c r="F38" s="28">
        <v>10901</v>
      </c>
      <c r="G38" s="28">
        <v>5323</v>
      </c>
      <c r="H38" s="28">
        <v>5578</v>
      </c>
      <c r="I38" s="5">
        <v>57</v>
      </c>
      <c r="J38" s="10">
        <v>0.53</v>
      </c>
      <c r="K38" s="20">
        <v>265.88</v>
      </c>
      <c r="L38" s="10">
        <v>95.43</v>
      </c>
      <c r="M38" s="10">
        <v>4.4</v>
      </c>
    </row>
    <row r="39" spans="2:13" s="2" customFormat="1" ht="12" customHeight="1">
      <c r="B39" s="7"/>
      <c r="C39" s="17"/>
      <c r="D39" s="6" t="s">
        <v>35</v>
      </c>
      <c r="E39" s="11">
        <v>599</v>
      </c>
      <c r="F39" s="28">
        <v>2509</v>
      </c>
      <c r="G39" s="28">
        <v>1260</v>
      </c>
      <c r="H39" s="28">
        <v>1249</v>
      </c>
      <c r="I39" s="5">
        <v>-55</v>
      </c>
      <c r="J39" s="10">
        <v>-2.15</v>
      </c>
      <c r="K39" s="20">
        <v>88.63</v>
      </c>
      <c r="L39" s="10">
        <v>100.88</v>
      </c>
      <c r="M39" s="10">
        <v>4.19</v>
      </c>
    </row>
    <row r="40" spans="2:13" s="2" customFormat="1" ht="12" customHeight="1">
      <c r="B40" s="7"/>
      <c r="C40" s="17"/>
      <c r="D40" s="6" t="s">
        <v>36</v>
      </c>
      <c r="E40" s="11">
        <v>1419</v>
      </c>
      <c r="F40" s="28">
        <v>4945</v>
      </c>
      <c r="G40" s="28">
        <v>2249</v>
      </c>
      <c r="H40" s="28">
        <v>2696</v>
      </c>
      <c r="I40" s="5">
        <v>32</v>
      </c>
      <c r="J40" s="10">
        <v>0.65</v>
      </c>
      <c r="K40" s="20">
        <v>221.85</v>
      </c>
      <c r="L40" s="10">
        <v>83.42</v>
      </c>
      <c r="M40" s="10">
        <v>3.48</v>
      </c>
    </row>
    <row r="41" spans="2:13" s="2" customFormat="1" ht="12" customHeight="1">
      <c r="B41" s="7"/>
      <c r="C41" s="18"/>
      <c r="D41" s="6" t="s">
        <v>37</v>
      </c>
      <c r="E41" s="11">
        <v>1952</v>
      </c>
      <c r="F41" s="28">
        <v>8954</v>
      </c>
      <c r="G41" s="28">
        <v>4713</v>
      </c>
      <c r="H41" s="28">
        <v>4241</v>
      </c>
      <c r="I41" s="5">
        <v>156</v>
      </c>
      <c r="J41" s="10">
        <v>1.77</v>
      </c>
      <c r="K41" s="20">
        <v>323.72</v>
      </c>
      <c r="L41" s="10">
        <v>111.13</v>
      </c>
      <c r="M41" s="10">
        <v>4.59</v>
      </c>
    </row>
    <row r="42" spans="2:13" s="2" customFormat="1" ht="12" customHeight="1">
      <c r="B42" s="7"/>
      <c r="C42" s="18"/>
      <c r="D42" s="6" t="s">
        <v>95</v>
      </c>
      <c r="E42" s="11">
        <v>2230</v>
      </c>
      <c r="F42" s="28">
        <v>9892</v>
      </c>
      <c r="G42" s="28">
        <v>4899</v>
      </c>
      <c r="H42" s="28">
        <v>4993</v>
      </c>
      <c r="I42" s="5">
        <v>54</v>
      </c>
      <c r="J42" s="10">
        <v>0.55</v>
      </c>
      <c r="K42" s="20">
        <v>478.34</v>
      </c>
      <c r="L42" s="10">
        <v>98.12</v>
      </c>
      <c r="M42" s="10">
        <v>4.44</v>
      </c>
    </row>
    <row r="43" spans="2:13" s="2" customFormat="1" ht="12" customHeight="1">
      <c r="B43" s="7"/>
      <c r="C43" s="70" t="s">
        <v>38</v>
      </c>
      <c r="D43" s="69"/>
      <c r="E43" s="12">
        <f>SUM(E44:E49)</f>
        <v>13115</v>
      </c>
      <c r="F43" s="12">
        <f>SUM(F44:F49)</f>
        <v>53490</v>
      </c>
      <c r="G43" s="12">
        <f>SUM(G44:G49)</f>
        <v>26008</v>
      </c>
      <c r="H43" s="12">
        <f>SUM(H44:H49)</f>
        <v>27482</v>
      </c>
      <c r="I43" s="36">
        <f>SUM(I44:I49)</f>
        <v>-121</v>
      </c>
      <c r="J43" s="37">
        <v>-0.23</v>
      </c>
      <c r="K43" s="32">
        <v>130.36</v>
      </c>
      <c r="L43" s="32">
        <v>94.64</v>
      </c>
      <c r="M43" s="32">
        <v>4.08</v>
      </c>
    </row>
    <row r="44" spans="2:13" s="2" customFormat="1" ht="12" customHeight="1">
      <c r="B44" s="7"/>
      <c r="C44" s="18"/>
      <c r="D44" s="6" t="s">
        <v>39</v>
      </c>
      <c r="E44" s="11">
        <v>3758</v>
      </c>
      <c r="F44" s="28">
        <v>14756</v>
      </c>
      <c r="G44" s="28">
        <v>7030</v>
      </c>
      <c r="H44" s="28">
        <v>7726</v>
      </c>
      <c r="I44" s="5">
        <v>-141</v>
      </c>
      <c r="J44" s="10">
        <v>-0.95</v>
      </c>
      <c r="K44" s="20">
        <v>3488.42</v>
      </c>
      <c r="L44" s="32">
        <v>90.99</v>
      </c>
      <c r="M44" s="10">
        <v>3.93</v>
      </c>
    </row>
    <row r="45" spans="2:13" s="2" customFormat="1" ht="12" customHeight="1">
      <c r="B45" s="7"/>
      <c r="C45" s="18"/>
      <c r="D45" s="6" t="s">
        <v>40</v>
      </c>
      <c r="E45" s="11">
        <v>2549</v>
      </c>
      <c r="F45" s="28">
        <v>10547</v>
      </c>
      <c r="G45" s="28">
        <v>5184</v>
      </c>
      <c r="H45" s="28">
        <v>5363</v>
      </c>
      <c r="I45" s="5">
        <v>-72</v>
      </c>
      <c r="J45" s="10">
        <v>-0.68</v>
      </c>
      <c r="K45" s="20">
        <v>200.21</v>
      </c>
      <c r="L45" s="10">
        <v>96.66</v>
      </c>
      <c r="M45" s="10">
        <v>4.14</v>
      </c>
    </row>
    <row r="46" spans="2:13" s="2" customFormat="1" ht="12" customHeight="1">
      <c r="B46" s="7"/>
      <c r="C46" s="18"/>
      <c r="D46" s="6" t="s">
        <v>41</v>
      </c>
      <c r="E46" s="11">
        <v>4587</v>
      </c>
      <c r="F46" s="28">
        <v>19379</v>
      </c>
      <c r="G46" s="28">
        <v>9474</v>
      </c>
      <c r="H46" s="28">
        <v>9905</v>
      </c>
      <c r="I46" s="5">
        <v>361</v>
      </c>
      <c r="J46" s="10">
        <v>1.9</v>
      </c>
      <c r="K46" s="20">
        <v>334.24</v>
      </c>
      <c r="L46" s="10">
        <v>95.65</v>
      </c>
      <c r="M46" s="10">
        <v>4.22</v>
      </c>
    </row>
    <row r="47" spans="2:13" s="2" customFormat="1" ht="12" customHeight="1">
      <c r="B47" s="7"/>
      <c r="C47" s="18"/>
      <c r="D47" s="6" t="s">
        <v>42</v>
      </c>
      <c r="E47" s="13">
        <v>1056</v>
      </c>
      <c r="F47" s="28">
        <v>4349</v>
      </c>
      <c r="G47" s="28">
        <v>2121</v>
      </c>
      <c r="H47" s="28">
        <v>2228</v>
      </c>
      <c r="I47" s="5">
        <v>-157</v>
      </c>
      <c r="J47" s="10">
        <v>-3.48</v>
      </c>
      <c r="K47" s="20">
        <v>70.02</v>
      </c>
      <c r="L47" s="10">
        <v>95.2</v>
      </c>
      <c r="M47" s="10">
        <v>4.12</v>
      </c>
    </row>
    <row r="48" spans="2:13" s="2" customFormat="1" ht="12" customHeight="1">
      <c r="B48" s="7"/>
      <c r="C48" s="18"/>
      <c r="D48" s="6" t="s">
        <v>43</v>
      </c>
      <c r="E48" s="11">
        <v>464</v>
      </c>
      <c r="F48" s="28">
        <v>1777</v>
      </c>
      <c r="G48" s="28">
        <v>846</v>
      </c>
      <c r="H48" s="28">
        <v>931</v>
      </c>
      <c r="I48" s="5">
        <v>-35</v>
      </c>
      <c r="J48" s="10">
        <v>-1.93</v>
      </c>
      <c r="K48" s="20">
        <v>34.68</v>
      </c>
      <c r="L48" s="10">
        <v>90.87</v>
      </c>
      <c r="M48" s="10">
        <v>3.83</v>
      </c>
    </row>
    <row r="49" spans="2:13" s="2" customFormat="1" ht="12" customHeight="1">
      <c r="B49" s="7"/>
      <c r="C49" s="18"/>
      <c r="D49" s="6" t="s">
        <v>44</v>
      </c>
      <c r="E49" s="11">
        <v>701</v>
      </c>
      <c r="F49" s="28">
        <v>2682</v>
      </c>
      <c r="G49" s="28">
        <v>1353</v>
      </c>
      <c r="H49" s="28">
        <v>1329</v>
      </c>
      <c r="I49" s="5">
        <v>-77</v>
      </c>
      <c r="J49" s="10">
        <v>-2.79</v>
      </c>
      <c r="K49" s="20">
        <v>14.73</v>
      </c>
      <c r="L49" s="10">
        <v>101.81</v>
      </c>
      <c r="M49" s="10">
        <v>3.83</v>
      </c>
    </row>
    <row r="50" spans="2:13" s="2" customFormat="1" ht="12" customHeight="1">
      <c r="B50" s="7"/>
      <c r="C50" s="70" t="s">
        <v>45</v>
      </c>
      <c r="D50" s="69"/>
      <c r="E50" s="12">
        <f>SUM(E51:E54)</f>
        <v>9842</v>
      </c>
      <c r="F50" s="12">
        <f>SUM(F51:F54)</f>
        <v>42465</v>
      </c>
      <c r="G50" s="12">
        <f>SUM(G51:G54)</f>
        <v>20880</v>
      </c>
      <c r="H50" s="12">
        <f>SUM(H51:H54)</f>
        <v>21585</v>
      </c>
      <c r="I50" s="36">
        <f>SUM(I51:I54)</f>
        <v>-355</v>
      </c>
      <c r="J50" s="37">
        <v>-0.83</v>
      </c>
      <c r="K50" s="32">
        <v>107.27</v>
      </c>
      <c r="L50" s="32">
        <v>96.73</v>
      </c>
      <c r="M50" s="32">
        <v>4.31</v>
      </c>
    </row>
    <row r="51" spans="2:13" s="2" customFormat="1" ht="12" customHeight="1">
      <c r="B51" s="7"/>
      <c r="C51" s="18"/>
      <c r="D51" s="6" t="s">
        <v>46</v>
      </c>
      <c r="E51" s="11">
        <v>1092</v>
      </c>
      <c r="F51" s="28">
        <v>5035</v>
      </c>
      <c r="G51" s="28">
        <v>2516</v>
      </c>
      <c r="H51" s="28">
        <v>2519</v>
      </c>
      <c r="I51" s="5">
        <v>17</v>
      </c>
      <c r="J51" s="10">
        <v>0.34</v>
      </c>
      <c r="K51" s="20">
        <v>175.74</v>
      </c>
      <c r="L51" s="10">
        <v>99.88</v>
      </c>
      <c r="M51" s="10">
        <v>4.61</v>
      </c>
    </row>
    <row r="52" spans="2:13" s="2" customFormat="1" ht="12" customHeight="1">
      <c r="B52" s="7"/>
      <c r="C52" s="18"/>
      <c r="D52" s="6" t="s">
        <v>47</v>
      </c>
      <c r="E52" s="11">
        <v>4026</v>
      </c>
      <c r="F52" s="28">
        <v>16598</v>
      </c>
      <c r="G52" s="28">
        <v>8134</v>
      </c>
      <c r="H52" s="28">
        <v>8464</v>
      </c>
      <c r="I52" s="5">
        <v>-249</v>
      </c>
      <c r="J52" s="10">
        <v>-1.48</v>
      </c>
      <c r="K52" s="20">
        <v>78.62</v>
      </c>
      <c r="L52" s="10">
        <v>96.1</v>
      </c>
      <c r="M52" s="10">
        <v>4.12</v>
      </c>
    </row>
    <row r="53" spans="2:13" s="2" customFormat="1" ht="12" customHeight="1">
      <c r="B53" s="7"/>
      <c r="C53" s="18"/>
      <c r="D53" s="6" t="s">
        <v>48</v>
      </c>
      <c r="E53" s="11">
        <v>1668</v>
      </c>
      <c r="F53" s="28">
        <v>7069</v>
      </c>
      <c r="G53" s="28">
        <v>3497</v>
      </c>
      <c r="H53" s="28">
        <v>3572</v>
      </c>
      <c r="I53" s="5">
        <v>-183</v>
      </c>
      <c r="J53" s="10">
        <v>-2.52</v>
      </c>
      <c r="K53" s="20">
        <v>59.24</v>
      </c>
      <c r="L53" s="10">
        <v>97.9</v>
      </c>
      <c r="M53" s="10">
        <v>4.24</v>
      </c>
    </row>
    <row r="54" spans="2:13" s="2" customFormat="1" ht="12" customHeight="1">
      <c r="B54" s="7"/>
      <c r="C54" s="18"/>
      <c r="D54" s="6" t="s">
        <v>49</v>
      </c>
      <c r="E54" s="11">
        <v>3056</v>
      </c>
      <c r="F54" s="28">
        <v>13763</v>
      </c>
      <c r="G54" s="28">
        <v>6733</v>
      </c>
      <c r="H54" s="28">
        <v>7030</v>
      </c>
      <c r="I54" s="5">
        <v>60</v>
      </c>
      <c r="J54" s="10">
        <v>-0.44</v>
      </c>
      <c r="K54" s="20">
        <v>235.47</v>
      </c>
      <c r="L54" s="10">
        <v>95.78</v>
      </c>
      <c r="M54" s="10">
        <v>4.5</v>
      </c>
    </row>
    <row r="55" spans="2:13" s="2" customFormat="1" ht="12" customHeight="1">
      <c r="B55" s="7"/>
      <c r="C55" s="70" t="s">
        <v>50</v>
      </c>
      <c r="D55" s="69"/>
      <c r="E55" s="12">
        <f>SUM(E56)</f>
        <v>4855</v>
      </c>
      <c r="F55" s="12">
        <f>SUM(F56)</f>
        <v>19552</v>
      </c>
      <c r="G55" s="12">
        <f>SUM(G56)</f>
        <v>9417</v>
      </c>
      <c r="H55" s="12">
        <f>SUM(H56)</f>
        <v>10135</v>
      </c>
      <c r="I55" s="12">
        <f>SUM(I56)</f>
        <v>1</v>
      </c>
      <c r="J55" s="35">
        <v>0.01</v>
      </c>
      <c r="K55" s="32">
        <v>112.26</v>
      </c>
      <c r="L55" s="32">
        <v>92.92</v>
      </c>
      <c r="M55" s="32">
        <v>4.03</v>
      </c>
    </row>
    <row r="56" spans="2:13" s="2" customFormat="1" ht="12" customHeight="1">
      <c r="B56" s="7"/>
      <c r="C56" s="18"/>
      <c r="D56" s="6" t="s">
        <v>51</v>
      </c>
      <c r="E56" s="11">
        <v>4855</v>
      </c>
      <c r="F56" s="28">
        <v>19552</v>
      </c>
      <c r="G56" s="28">
        <v>9417</v>
      </c>
      <c r="H56" s="28">
        <v>10135</v>
      </c>
      <c r="I56" s="5">
        <v>1</v>
      </c>
      <c r="J56" s="10">
        <v>0.01</v>
      </c>
      <c r="K56" s="20">
        <v>112.26</v>
      </c>
      <c r="L56" s="10">
        <v>92.92</v>
      </c>
      <c r="M56" s="10">
        <v>4.03</v>
      </c>
    </row>
    <row r="57" spans="2:13" s="2" customFormat="1" ht="12" customHeight="1">
      <c r="B57" s="7"/>
      <c r="C57" s="70" t="s">
        <v>52</v>
      </c>
      <c r="D57" s="69"/>
      <c r="E57" s="12">
        <f>SUM(E58:E65)</f>
        <v>18456</v>
      </c>
      <c r="F57" s="12">
        <f>SUM(F58:F65)</f>
        <v>74474</v>
      </c>
      <c r="G57" s="12">
        <f>SUM(G58:G65)</f>
        <v>36604</v>
      </c>
      <c r="H57" s="12">
        <f>SUM(H58:H65)</f>
        <v>37870</v>
      </c>
      <c r="I57" s="12">
        <f>SUM(I58:I65)</f>
        <v>63</v>
      </c>
      <c r="J57" s="35">
        <v>0.08</v>
      </c>
      <c r="K57" s="32">
        <v>58.28</v>
      </c>
      <c r="L57" s="32">
        <v>96.66</v>
      </c>
      <c r="M57" s="32">
        <v>4.04</v>
      </c>
    </row>
    <row r="58" spans="2:13" s="2" customFormat="1" ht="12" customHeight="1">
      <c r="B58" s="7"/>
      <c r="C58" s="18"/>
      <c r="D58" s="6" t="s">
        <v>53</v>
      </c>
      <c r="E58" s="11">
        <v>4986</v>
      </c>
      <c r="F58" s="28">
        <v>20635</v>
      </c>
      <c r="G58" s="28">
        <v>10010</v>
      </c>
      <c r="H58" s="28">
        <v>10625</v>
      </c>
      <c r="I58" s="5">
        <v>67</v>
      </c>
      <c r="J58" s="10">
        <v>0.33</v>
      </c>
      <c r="K58" s="20">
        <v>86.94</v>
      </c>
      <c r="L58" s="10">
        <v>94.21</v>
      </c>
      <c r="M58" s="10">
        <v>4.14</v>
      </c>
    </row>
    <row r="59" spans="2:13" s="2" customFormat="1" ht="12" customHeight="1">
      <c r="B59" s="7"/>
      <c r="C59" s="18"/>
      <c r="D59" s="6" t="s">
        <v>27</v>
      </c>
      <c r="E59" s="11">
        <v>625</v>
      </c>
      <c r="F59" s="28">
        <v>2766</v>
      </c>
      <c r="G59" s="28">
        <v>1385</v>
      </c>
      <c r="H59" s="28">
        <v>1381</v>
      </c>
      <c r="I59" s="5">
        <v>-28</v>
      </c>
      <c r="J59" s="10">
        <v>-1</v>
      </c>
      <c r="K59" s="20">
        <v>83.92</v>
      </c>
      <c r="L59" s="10">
        <v>100.29</v>
      </c>
      <c r="M59" s="10">
        <v>4.43</v>
      </c>
    </row>
    <row r="60" spans="2:13" s="2" customFormat="1" ht="12" customHeight="1">
      <c r="B60" s="7"/>
      <c r="C60" s="18"/>
      <c r="D60" s="6" t="s">
        <v>54</v>
      </c>
      <c r="E60" s="11">
        <v>4379</v>
      </c>
      <c r="F60" s="28">
        <v>17277</v>
      </c>
      <c r="G60" s="28">
        <v>8351</v>
      </c>
      <c r="H60" s="28">
        <v>8926</v>
      </c>
      <c r="I60" s="5">
        <v>-135</v>
      </c>
      <c r="J60" s="10">
        <v>-0.78</v>
      </c>
      <c r="K60" s="20">
        <v>77.82</v>
      </c>
      <c r="L60" s="10">
        <v>93.56</v>
      </c>
      <c r="M60" s="10">
        <v>3.95</v>
      </c>
    </row>
    <row r="61" spans="2:13" s="2" customFormat="1" ht="12" customHeight="1">
      <c r="B61" s="7"/>
      <c r="C61" s="18"/>
      <c r="D61" s="6" t="s">
        <v>55</v>
      </c>
      <c r="E61" s="11">
        <v>1836</v>
      </c>
      <c r="F61" s="28">
        <v>7132</v>
      </c>
      <c r="G61" s="28">
        <v>3576</v>
      </c>
      <c r="H61" s="28">
        <v>3556</v>
      </c>
      <c r="I61" s="5">
        <v>-3</v>
      </c>
      <c r="J61" s="10">
        <v>-0.04</v>
      </c>
      <c r="K61" s="20">
        <v>53.55</v>
      </c>
      <c r="L61" s="10">
        <v>100.56</v>
      </c>
      <c r="M61" s="10">
        <v>3.88</v>
      </c>
    </row>
    <row r="62" spans="2:13" s="2" customFormat="1" ht="12" customHeight="1">
      <c r="B62" s="7"/>
      <c r="C62" s="18"/>
      <c r="D62" s="6" t="s">
        <v>56</v>
      </c>
      <c r="E62" s="11">
        <v>2632</v>
      </c>
      <c r="F62" s="28">
        <v>11091</v>
      </c>
      <c r="G62" s="28">
        <v>5608</v>
      </c>
      <c r="H62" s="28">
        <v>5483</v>
      </c>
      <c r="I62" s="5">
        <v>10</v>
      </c>
      <c r="J62" s="10">
        <v>0.09</v>
      </c>
      <c r="K62" s="20">
        <v>33</v>
      </c>
      <c r="L62" s="10">
        <v>102.23</v>
      </c>
      <c r="M62" s="10">
        <v>4.21</v>
      </c>
    </row>
    <row r="63" spans="2:13" s="2" customFormat="1" ht="12" customHeight="1">
      <c r="B63" s="7"/>
      <c r="C63" s="18"/>
      <c r="D63" s="6" t="s">
        <v>57</v>
      </c>
      <c r="E63" s="11">
        <v>2329</v>
      </c>
      <c r="F63" s="28">
        <v>8942</v>
      </c>
      <c r="G63" s="28">
        <v>4352</v>
      </c>
      <c r="H63" s="28">
        <v>4590</v>
      </c>
      <c r="I63" s="5">
        <v>164</v>
      </c>
      <c r="J63" s="10">
        <v>1.87</v>
      </c>
      <c r="K63" s="20">
        <v>179.92</v>
      </c>
      <c r="L63" s="10">
        <v>94.81</v>
      </c>
      <c r="M63" s="10">
        <v>3.84</v>
      </c>
    </row>
    <row r="64" spans="2:13" s="2" customFormat="1" ht="12" customHeight="1">
      <c r="B64" s="7"/>
      <c r="C64" s="18"/>
      <c r="D64" s="6" t="s">
        <v>58</v>
      </c>
      <c r="E64" s="11">
        <v>629</v>
      </c>
      <c r="F64" s="28">
        <v>2421</v>
      </c>
      <c r="G64" s="28">
        <v>1187</v>
      </c>
      <c r="H64" s="28">
        <v>1234</v>
      </c>
      <c r="I64" s="5">
        <v>-10</v>
      </c>
      <c r="J64" s="10">
        <v>-0.41</v>
      </c>
      <c r="K64" s="20">
        <v>11.96</v>
      </c>
      <c r="L64" s="10">
        <v>96.19</v>
      </c>
      <c r="M64" s="10">
        <v>3.85</v>
      </c>
    </row>
    <row r="65" spans="2:13" s="2" customFormat="1" ht="12" customHeight="1">
      <c r="B65" s="7"/>
      <c r="C65" s="18"/>
      <c r="D65" s="6" t="s">
        <v>59</v>
      </c>
      <c r="E65" s="11">
        <v>1040</v>
      </c>
      <c r="F65" s="28">
        <v>4210</v>
      </c>
      <c r="G65" s="28">
        <v>2135</v>
      </c>
      <c r="H65" s="28">
        <v>2075</v>
      </c>
      <c r="I65" s="5">
        <v>-2</v>
      </c>
      <c r="J65" s="10">
        <v>-0.05</v>
      </c>
      <c r="K65" s="20">
        <v>65.49</v>
      </c>
      <c r="L65" s="10">
        <v>102.89</v>
      </c>
      <c r="M65" s="10">
        <v>4.05</v>
      </c>
    </row>
    <row r="66" spans="2:13" s="2" customFormat="1" ht="12" customHeight="1">
      <c r="B66" s="7"/>
      <c r="C66" s="70" t="s">
        <v>60</v>
      </c>
      <c r="D66" s="69"/>
      <c r="E66" s="12">
        <f>SUM(E67:E74)</f>
        <v>14022</v>
      </c>
      <c r="F66" s="12">
        <f>SUM(F67:F74)</f>
        <v>56374</v>
      </c>
      <c r="G66" s="12">
        <f>SUM(G67:G74)</f>
        <v>27570</v>
      </c>
      <c r="H66" s="12">
        <f>SUM(H67:H74)</f>
        <v>28804</v>
      </c>
      <c r="I66" s="36">
        <f>SUM(I67:I74)</f>
        <v>-578</v>
      </c>
      <c r="J66" s="37">
        <v>-1.01</v>
      </c>
      <c r="K66" s="32">
        <v>34.59</v>
      </c>
      <c r="L66" s="32">
        <v>95.72</v>
      </c>
      <c r="M66" s="32">
        <v>4.02</v>
      </c>
    </row>
    <row r="67" spans="2:13" s="2" customFormat="1" ht="12" customHeight="1">
      <c r="B67" s="7"/>
      <c r="C67" s="18"/>
      <c r="D67" s="6" t="s">
        <v>61</v>
      </c>
      <c r="E67" s="11">
        <v>700</v>
      </c>
      <c r="F67" s="28">
        <v>3048</v>
      </c>
      <c r="G67" s="28">
        <v>1525</v>
      </c>
      <c r="H67" s="28">
        <v>1523</v>
      </c>
      <c r="I67" s="5">
        <v>-5</v>
      </c>
      <c r="J67" s="10">
        <v>-0.16</v>
      </c>
      <c r="K67" s="20">
        <v>107.78</v>
      </c>
      <c r="L67" s="10">
        <v>100.13</v>
      </c>
      <c r="M67" s="10">
        <v>4.35</v>
      </c>
    </row>
    <row r="68" spans="2:13" s="2" customFormat="1" ht="12" customHeight="1">
      <c r="B68" s="7"/>
      <c r="C68" s="18"/>
      <c r="D68" s="6" t="s">
        <v>62</v>
      </c>
      <c r="E68" s="11">
        <v>1745</v>
      </c>
      <c r="F68" s="28">
        <v>6763</v>
      </c>
      <c r="G68" s="28">
        <v>3264</v>
      </c>
      <c r="H68" s="28">
        <v>3499</v>
      </c>
      <c r="I68" s="5">
        <v>-88</v>
      </c>
      <c r="J68" s="10">
        <v>-1.28</v>
      </c>
      <c r="K68" s="20">
        <v>24.24</v>
      </c>
      <c r="L68" s="10">
        <v>93.28</v>
      </c>
      <c r="M68" s="10">
        <v>3.88</v>
      </c>
    </row>
    <row r="69" spans="2:13" s="2" customFormat="1" ht="12" customHeight="1">
      <c r="B69" s="7"/>
      <c r="C69" s="18"/>
      <c r="D69" s="6" t="s">
        <v>63</v>
      </c>
      <c r="E69" s="11">
        <v>1589</v>
      </c>
      <c r="F69" s="28">
        <v>6309</v>
      </c>
      <c r="G69" s="28">
        <v>3123</v>
      </c>
      <c r="H69" s="28">
        <v>3186</v>
      </c>
      <c r="I69" s="5">
        <v>-95</v>
      </c>
      <c r="J69" s="10">
        <v>-1.48</v>
      </c>
      <c r="K69" s="20">
        <v>16.11</v>
      </c>
      <c r="L69" s="10">
        <v>98.02</v>
      </c>
      <c r="M69" s="10">
        <v>3.97</v>
      </c>
    </row>
    <row r="70" spans="2:13" s="2" customFormat="1" ht="12" customHeight="1">
      <c r="B70" s="7"/>
      <c r="C70" s="18"/>
      <c r="D70" s="6" t="s">
        <v>64</v>
      </c>
      <c r="E70" s="11">
        <v>860</v>
      </c>
      <c r="F70" s="28">
        <v>3896</v>
      </c>
      <c r="G70" s="28">
        <v>1924</v>
      </c>
      <c r="H70" s="28">
        <v>1972</v>
      </c>
      <c r="I70" s="5">
        <v>-39</v>
      </c>
      <c r="J70" s="10">
        <v>-0.99</v>
      </c>
      <c r="K70" s="20">
        <v>45.64</v>
      </c>
      <c r="L70" s="10">
        <v>97.57</v>
      </c>
      <c r="M70" s="10">
        <v>4.53</v>
      </c>
    </row>
    <row r="71" spans="2:13" s="2" customFormat="1" ht="12" customHeight="1">
      <c r="B71" s="7"/>
      <c r="C71" s="18"/>
      <c r="D71" s="6" t="s">
        <v>65</v>
      </c>
      <c r="E71" s="11">
        <v>2641</v>
      </c>
      <c r="F71" s="28">
        <v>10879</v>
      </c>
      <c r="G71" s="28">
        <v>5363</v>
      </c>
      <c r="H71" s="28">
        <v>5516</v>
      </c>
      <c r="I71" s="5">
        <v>-132</v>
      </c>
      <c r="J71" s="10">
        <v>-1.2</v>
      </c>
      <c r="K71" s="20">
        <v>153.68</v>
      </c>
      <c r="L71" s="10">
        <v>97.23</v>
      </c>
      <c r="M71" s="10">
        <v>4.12</v>
      </c>
    </row>
    <row r="72" spans="2:13" s="2" customFormat="1" ht="12" customHeight="1">
      <c r="B72" s="7"/>
      <c r="C72" s="18"/>
      <c r="D72" s="6" t="s">
        <v>66</v>
      </c>
      <c r="E72" s="11">
        <v>2498</v>
      </c>
      <c r="F72" s="28">
        <v>8423</v>
      </c>
      <c r="G72" s="28">
        <v>3932</v>
      </c>
      <c r="H72" s="28">
        <v>4491</v>
      </c>
      <c r="I72" s="5">
        <v>-65</v>
      </c>
      <c r="J72" s="10">
        <v>-0.77</v>
      </c>
      <c r="K72" s="20">
        <v>15.94</v>
      </c>
      <c r="L72" s="10">
        <v>87.55</v>
      </c>
      <c r="M72" s="10">
        <v>3.37</v>
      </c>
    </row>
    <row r="73" spans="2:13" s="2" customFormat="1" ht="12" customHeight="1">
      <c r="B73" s="7"/>
      <c r="C73" s="18"/>
      <c r="D73" s="6" t="s">
        <v>67</v>
      </c>
      <c r="E73" s="11">
        <v>2194</v>
      </c>
      <c r="F73" s="28">
        <v>8793</v>
      </c>
      <c r="G73" s="28">
        <v>4300</v>
      </c>
      <c r="H73" s="28">
        <v>4493</v>
      </c>
      <c r="I73" s="5">
        <v>-93</v>
      </c>
      <c r="J73" s="10">
        <v>-1.05</v>
      </c>
      <c r="K73" s="20">
        <v>48.08</v>
      </c>
      <c r="L73" s="10">
        <v>95.7</v>
      </c>
      <c r="M73" s="10">
        <v>4.01</v>
      </c>
    </row>
    <row r="74" spans="2:13" s="2" customFormat="1" ht="12" customHeight="1">
      <c r="B74" s="7"/>
      <c r="C74" s="18"/>
      <c r="D74" s="6" t="s">
        <v>68</v>
      </c>
      <c r="E74" s="11">
        <v>1795</v>
      </c>
      <c r="F74" s="28">
        <v>8263</v>
      </c>
      <c r="G74" s="28">
        <v>4139</v>
      </c>
      <c r="H74" s="28">
        <v>4124</v>
      </c>
      <c r="I74" s="5">
        <v>-61</v>
      </c>
      <c r="J74" s="10">
        <v>-0.73</v>
      </c>
      <c r="K74" s="20">
        <v>129.7</v>
      </c>
      <c r="L74" s="10">
        <v>100.36</v>
      </c>
      <c r="M74" s="10">
        <v>4.6</v>
      </c>
    </row>
    <row r="75" spans="2:13" s="2" customFormat="1" ht="12" customHeight="1">
      <c r="B75" s="7"/>
      <c r="C75" s="70" t="s">
        <v>69</v>
      </c>
      <c r="D75" s="69"/>
      <c r="E75" s="12">
        <f>SUM(E76:E79)</f>
        <v>14653</v>
      </c>
      <c r="F75" s="12">
        <f>SUM(F76:F79)</f>
        <v>62201</v>
      </c>
      <c r="G75" s="12">
        <f>SUM(G76:G79)</f>
        <v>30376</v>
      </c>
      <c r="H75" s="12">
        <f>SUM(H76:H79)</f>
        <v>31825</v>
      </c>
      <c r="I75" s="12">
        <f>SUM(I76:I79)</f>
        <v>1577</v>
      </c>
      <c r="J75" s="35">
        <v>2.6</v>
      </c>
      <c r="K75" s="32">
        <v>620.44</v>
      </c>
      <c r="L75" s="32">
        <v>95.45</v>
      </c>
      <c r="M75" s="32">
        <v>4.24</v>
      </c>
    </row>
    <row r="76" spans="2:13" s="2" customFormat="1" ht="12" customHeight="1">
      <c r="B76" s="7"/>
      <c r="C76" s="18"/>
      <c r="D76" s="6" t="s">
        <v>70</v>
      </c>
      <c r="E76" s="11">
        <v>2067</v>
      </c>
      <c r="F76" s="28">
        <v>9509</v>
      </c>
      <c r="G76" s="28">
        <v>4720</v>
      </c>
      <c r="H76" s="28">
        <v>4789</v>
      </c>
      <c r="I76" s="5">
        <v>163</v>
      </c>
      <c r="J76" s="10">
        <v>1.74</v>
      </c>
      <c r="K76" s="20">
        <v>388.6</v>
      </c>
      <c r="L76" s="10">
        <v>98.56</v>
      </c>
      <c r="M76" s="10">
        <v>4.6</v>
      </c>
    </row>
    <row r="77" spans="2:13" s="2" customFormat="1" ht="12" customHeight="1">
      <c r="B77" s="7"/>
      <c r="C77" s="18"/>
      <c r="D77" s="6" t="s">
        <v>27</v>
      </c>
      <c r="E77" s="11">
        <v>2480</v>
      </c>
      <c r="F77" s="28">
        <v>10853</v>
      </c>
      <c r="G77" s="28">
        <v>5413</v>
      </c>
      <c r="H77" s="28">
        <v>5440</v>
      </c>
      <c r="I77" s="5">
        <v>549</v>
      </c>
      <c r="J77" s="10">
        <v>5.33</v>
      </c>
      <c r="K77" s="20">
        <v>596.32</v>
      </c>
      <c r="L77" s="10">
        <v>99.5</v>
      </c>
      <c r="M77" s="10">
        <v>4.38</v>
      </c>
    </row>
    <row r="78" spans="2:13" s="2" customFormat="1" ht="12" customHeight="1">
      <c r="B78" s="7"/>
      <c r="C78" s="18"/>
      <c r="D78" s="6" t="s">
        <v>71</v>
      </c>
      <c r="E78" s="11">
        <v>6760</v>
      </c>
      <c r="F78" s="28">
        <v>27837</v>
      </c>
      <c r="G78" s="28">
        <v>13413</v>
      </c>
      <c r="H78" s="28">
        <v>14424</v>
      </c>
      <c r="I78" s="5">
        <v>298</v>
      </c>
      <c r="J78" s="10">
        <v>1.08</v>
      </c>
      <c r="K78" s="20">
        <v>879.25</v>
      </c>
      <c r="L78" s="10">
        <v>92.99</v>
      </c>
      <c r="M78" s="10">
        <v>4.12</v>
      </c>
    </row>
    <row r="79" spans="2:13" s="2" customFormat="1" ht="12" customHeight="1">
      <c r="B79" s="7"/>
      <c r="C79" s="18"/>
      <c r="D79" s="6" t="s">
        <v>72</v>
      </c>
      <c r="E79" s="11">
        <v>3346</v>
      </c>
      <c r="F79" s="28">
        <v>14002</v>
      </c>
      <c r="G79" s="28">
        <v>6830</v>
      </c>
      <c r="H79" s="28">
        <v>7172</v>
      </c>
      <c r="I79" s="5">
        <v>567</v>
      </c>
      <c r="J79" s="10">
        <v>4.22</v>
      </c>
      <c r="K79" s="20">
        <v>540.83</v>
      </c>
      <c r="L79" s="10">
        <v>95.23</v>
      </c>
      <c r="M79" s="10">
        <v>4.18</v>
      </c>
    </row>
    <row r="80" spans="2:13" s="2" customFormat="1" ht="12" customHeight="1">
      <c r="B80" s="7"/>
      <c r="C80" s="70" t="s">
        <v>73</v>
      </c>
      <c r="D80" s="69"/>
      <c r="E80" s="12">
        <f>SUM(E81:E84)</f>
        <v>13738</v>
      </c>
      <c r="F80" s="12">
        <f>SUM(F81:F84)</f>
        <v>59054</v>
      </c>
      <c r="G80" s="12">
        <f>SUM(G81:G84)</f>
        <v>29314</v>
      </c>
      <c r="H80" s="12">
        <f>SUM(H81:H84)</f>
        <v>29740</v>
      </c>
      <c r="I80" s="12">
        <f>SUM(I81:I84)</f>
        <v>2117</v>
      </c>
      <c r="J80" s="35">
        <v>3.72</v>
      </c>
      <c r="K80" s="32">
        <v>610.44</v>
      </c>
      <c r="L80" s="32">
        <v>98.57</v>
      </c>
      <c r="M80" s="32">
        <v>4.3</v>
      </c>
    </row>
    <row r="81" spans="2:13" s="2" customFormat="1" ht="12" customHeight="1">
      <c r="B81" s="7"/>
      <c r="C81" s="18"/>
      <c r="D81" s="6" t="s">
        <v>74</v>
      </c>
      <c r="E81" s="11">
        <v>3604</v>
      </c>
      <c r="F81" s="28">
        <v>15088</v>
      </c>
      <c r="G81" s="28">
        <v>7397</v>
      </c>
      <c r="H81" s="28">
        <v>7691</v>
      </c>
      <c r="I81" s="5">
        <v>19</v>
      </c>
      <c r="J81" s="10">
        <v>0.13</v>
      </c>
      <c r="K81" s="20">
        <v>781.76</v>
      </c>
      <c r="L81" s="10">
        <v>96.18</v>
      </c>
      <c r="M81" s="10">
        <v>4.19</v>
      </c>
    </row>
    <row r="82" spans="2:13" s="2" customFormat="1" ht="12" customHeight="1">
      <c r="B82" s="7"/>
      <c r="C82" s="18"/>
      <c r="D82" s="6" t="s">
        <v>75</v>
      </c>
      <c r="E82" s="11">
        <v>4826</v>
      </c>
      <c r="F82" s="28">
        <v>21212</v>
      </c>
      <c r="G82" s="28">
        <v>10562</v>
      </c>
      <c r="H82" s="28">
        <v>10650</v>
      </c>
      <c r="I82" s="5">
        <v>451</v>
      </c>
      <c r="J82" s="10">
        <v>2.17</v>
      </c>
      <c r="K82" s="20">
        <v>554.42</v>
      </c>
      <c r="L82" s="10">
        <v>99.17</v>
      </c>
      <c r="M82" s="10">
        <v>4.4</v>
      </c>
    </row>
    <row r="83" spans="2:13" s="2" customFormat="1" ht="12" customHeight="1">
      <c r="B83" s="7"/>
      <c r="C83" s="18"/>
      <c r="D83" s="6" t="s">
        <v>76</v>
      </c>
      <c r="E83" s="11">
        <v>2547</v>
      </c>
      <c r="F83" s="28">
        <v>10848</v>
      </c>
      <c r="G83" s="28">
        <v>5398</v>
      </c>
      <c r="H83" s="28">
        <v>5450</v>
      </c>
      <c r="I83" s="5">
        <v>633</v>
      </c>
      <c r="J83" s="10">
        <v>6.2</v>
      </c>
      <c r="K83" s="20">
        <v>519.79</v>
      </c>
      <c r="L83" s="10">
        <v>99.05</v>
      </c>
      <c r="M83" s="10">
        <v>4.26</v>
      </c>
    </row>
    <row r="84" spans="2:13" s="2" customFormat="1" ht="12" customHeight="1">
      <c r="B84" s="7"/>
      <c r="C84" s="18"/>
      <c r="D84" s="6" t="s">
        <v>77</v>
      </c>
      <c r="E84" s="11">
        <v>2761</v>
      </c>
      <c r="F84" s="28">
        <v>11906</v>
      </c>
      <c r="G84" s="28">
        <v>5957</v>
      </c>
      <c r="H84" s="28">
        <v>5949</v>
      </c>
      <c r="I84" s="5">
        <v>1014</v>
      </c>
      <c r="J84" s="10">
        <v>9.31</v>
      </c>
      <c r="K84" s="20">
        <v>650.25</v>
      </c>
      <c r="L84" s="10">
        <v>100.13</v>
      </c>
      <c r="M84" s="10">
        <v>4.31</v>
      </c>
    </row>
    <row r="85" spans="2:13" s="2" customFormat="1" ht="12" customHeight="1">
      <c r="B85" s="7"/>
      <c r="C85" s="70" t="s">
        <v>78</v>
      </c>
      <c r="D85" s="69"/>
      <c r="E85" s="12">
        <f>SUM(E86)</f>
        <v>5638</v>
      </c>
      <c r="F85" s="12">
        <f>SUM(F86)</f>
        <v>21719</v>
      </c>
      <c r="G85" s="12">
        <f>SUM(G86)</f>
        <v>10687</v>
      </c>
      <c r="H85" s="12">
        <f>SUM(H86)</f>
        <v>11032</v>
      </c>
      <c r="I85" s="12">
        <f>SUM(I86)</f>
        <v>457</v>
      </c>
      <c r="J85" s="35">
        <v>2.15</v>
      </c>
      <c r="K85" s="32">
        <v>453.14</v>
      </c>
      <c r="L85" s="32">
        <v>96.87</v>
      </c>
      <c r="M85" s="32">
        <v>3.85</v>
      </c>
    </row>
    <row r="86" spans="2:13" s="2" customFormat="1" ht="12" customHeight="1">
      <c r="B86" s="7"/>
      <c r="C86" s="18"/>
      <c r="D86" s="6" t="s">
        <v>79</v>
      </c>
      <c r="E86" s="11">
        <v>5638</v>
      </c>
      <c r="F86" s="28">
        <v>21719</v>
      </c>
      <c r="G86" s="28">
        <v>10687</v>
      </c>
      <c r="H86" s="28">
        <v>11032</v>
      </c>
      <c r="I86" s="5">
        <v>457</v>
      </c>
      <c r="J86" s="10">
        <v>2.15</v>
      </c>
      <c r="K86" s="20">
        <v>453.14</v>
      </c>
      <c r="L86" s="10">
        <v>96.87</v>
      </c>
      <c r="M86" s="10">
        <v>3.85</v>
      </c>
    </row>
    <row r="87" spans="2:13" s="2" customFormat="1" ht="12" customHeight="1">
      <c r="B87" s="7"/>
      <c r="C87" s="70" t="s">
        <v>80</v>
      </c>
      <c r="D87" s="69"/>
      <c r="E87" s="12">
        <f>SUM(E88:E92)</f>
        <v>18604</v>
      </c>
      <c r="F87" s="12">
        <f>SUM(F88:F92)</f>
        <v>79535</v>
      </c>
      <c r="G87" s="12">
        <f>SUM(G88:G92)</f>
        <v>39413</v>
      </c>
      <c r="H87" s="12">
        <f>SUM(H88:H92)</f>
        <v>40122</v>
      </c>
      <c r="I87" s="12">
        <f>SUM(I88:I92)</f>
        <v>1867</v>
      </c>
      <c r="J87" s="35">
        <v>2.4</v>
      </c>
      <c r="K87" s="32">
        <v>606.4</v>
      </c>
      <c r="L87" s="32">
        <v>98.23</v>
      </c>
      <c r="M87" s="32">
        <v>4.28</v>
      </c>
    </row>
    <row r="88" spans="2:13" s="2" customFormat="1" ht="12" customHeight="1">
      <c r="B88" s="7"/>
      <c r="C88" s="18"/>
      <c r="D88" s="6" t="s">
        <v>81</v>
      </c>
      <c r="E88" s="11">
        <v>3368</v>
      </c>
      <c r="F88" s="28">
        <v>15877</v>
      </c>
      <c r="G88" s="28">
        <v>7847</v>
      </c>
      <c r="H88" s="28">
        <v>8030</v>
      </c>
      <c r="I88" s="5">
        <v>-52</v>
      </c>
      <c r="J88" s="10">
        <v>-0.33</v>
      </c>
      <c r="K88" s="20">
        <v>384.06</v>
      </c>
      <c r="L88" s="10">
        <v>97.72</v>
      </c>
      <c r="M88" s="10">
        <v>4.71</v>
      </c>
    </row>
    <row r="89" spans="2:13" s="2" customFormat="1" ht="12" customHeight="1">
      <c r="B89" s="7"/>
      <c r="C89" s="18"/>
      <c r="D89" s="6" t="s">
        <v>88</v>
      </c>
      <c r="E89" s="11">
        <v>2032</v>
      </c>
      <c r="F89" s="28">
        <v>8895</v>
      </c>
      <c r="G89" s="28">
        <v>4367</v>
      </c>
      <c r="H89" s="28">
        <v>4528</v>
      </c>
      <c r="I89" s="5">
        <v>153</v>
      </c>
      <c r="J89" s="10">
        <v>1.75</v>
      </c>
      <c r="K89" s="20">
        <v>464.73</v>
      </c>
      <c r="L89" s="10">
        <v>96.44</v>
      </c>
      <c r="M89" s="10">
        <v>4.38</v>
      </c>
    </row>
    <row r="90" spans="2:13" s="2" customFormat="1" ht="12" customHeight="1">
      <c r="B90" s="7"/>
      <c r="C90" s="18"/>
      <c r="D90" s="6" t="s">
        <v>82</v>
      </c>
      <c r="E90" s="11">
        <v>2101</v>
      </c>
      <c r="F90" s="28">
        <v>9801</v>
      </c>
      <c r="G90" s="28">
        <v>4759</v>
      </c>
      <c r="H90" s="28">
        <v>5042</v>
      </c>
      <c r="I90" s="5">
        <v>107</v>
      </c>
      <c r="J90" s="10">
        <v>1.1</v>
      </c>
      <c r="K90" s="20">
        <v>449.59</v>
      </c>
      <c r="L90" s="10">
        <v>94.39</v>
      </c>
      <c r="M90" s="10">
        <v>4.66</v>
      </c>
    </row>
    <row r="91" spans="2:13" s="2" customFormat="1" ht="12" customHeight="1">
      <c r="B91" s="7"/>
      <c r="C91" s="18"/>
      <c r="D91" s="6" t="s">
        <v>83</v>
      </c>
      <c r="E91" s="11">
        <v>7192</v>
      </c>
      <c r="F91" s="28">
        <v>28066</v>
      </c>
      <c r="G91" s="28">
        <v>14109</v>
      </c>
      <c r="H91" s="28">
        <v>13957</v>
      </c>
      <c r="I91" s="5">
        <v>639</v>
      </c>
      <c r="J91" s="10">
        <v>2.33</v>
      </c>
      <c r="K91" s="20">
        <v>1524.5</v>
      </c>
      <c r="L91" s="10">
        <v>101.09</v>
      </c>
      <c r="M91" s="10">
        <v>3.9</v>
      </c>
    </row>
    <row r="92" spans="2:13" s="2" customFormat="1" ht="12" customHeight="1">
      <c r="B92" s="7"/>
      <c r="C92" s="18"/>
      <c r="D92" s="6" t="s">
        <v>84</v>
      </c>
      <c r="E92" s="11">
        <v>3911</v>
      </c>
      <c r="F92" s="28">
        <v>16896</v>
      </c>
      <c r="G92" s="28">
        <v>8331</v>
      </c>
      <c r="H92" s="28">
        <v>8565</v>
      </c>
      <c r="I92" s="5">
        <v>1020</v>
      </c>
      <c r="J92" s="10">
        <v>6.42</v>
      </c>
      <c r="K92" s="20">
        <v>554.51</v>
      </c>
      <c r="L92" s="10">
        <v>97.27</v>
      </c>
      <c r="M92" s="10">
        <v>4.32</v>
      </c>
    </row>
    <row r="93" spans="2:13" s="2" customFormat="1" ht="12" customHeight="1">
      <c r="B93" s="4"/>
      <c r="C93" s="4"/>
      <c r="D93" s="4"/>
      <c r="J93" s="24"/>
      <c r="M93" s="25"/>
    </row>
    <row r="94" spans="2:13" s="2" customFormat="1" ht="12" customHeight="1">
      <c r="B94" s="21" t="s">
        <v>92</v>
      </c>
      <c r="C94" s="22"/>
      <c r="D94" s="22"/>
      <c r="E94" s="22"/>
      <c r="F94" s="22"/>
      <c r="M94" s="25"/>
    </row>
    <row r="95" ht="12.75">
      <c r="M95" s="25"/>
    </row>
    <row r="96" ht="12.75">
      <c r="M96" s="25"/>
    </row>
    <row r="97" ht="12.75">
      <c r="M97" s="25"/>
    </row>
    <row r="98" ht="12.75">
      <c r="M98" s="25"/>
    </row>
    <row r="99" ht="12.75">
      <c r="M99" s="25"/>
    </row>
    <row r="100" ht="12.75">
      <c r="M100" s="25"/>
    </row>
    <row r="101" ht="12.75">
      <c r="M101" s="25"/>
    </row>
  </sheetData>
  <mergeCells count="37">
    <mergeCell ref="C55:D55"/>
    <mergeCell ref="C85:D85"/>
    <mergeCell ref="C87:D87"/>
    <mergeCell ref="C57:D57"/>
    <mergeCell ref="C66:D66"/>
    <mergeCell ref="C75:D75"/>
    <mergeCell ref="C80:D80"/>
    <mergeCell ref="C32:D32"/>
    <mergeCell ref="C37:D37"/>
    <mergeCell ref="C43:D43"/>
    <mergeCell ref="C50:D50"/>
    <mergeCell ref="C19:D19"/>
    <mergeCell ref="C20:D20"/>
    <mergeCell ref="B21:D21"/>
    <mergeCell ref="C22:D22"/>
    <mergeCell ref="C15:D15"/>
    <mergeCell ref="C16:D16"/>
    <mergeCell ref="C17:D17"/>
    <mergeCell ref="C18:D18"/>
    <mergeCell ref="M3:M6"/>
    <mergeCell ref="C12:D12"/>
    <mergeCell ref="C13:D13"/>
    <mergeCell ref="C14:D14"/>
    <mergeCell ref="L3:L6"/>
    <mergeCell ref="E3:E6"/>
    <mergeCell ref="F3:H4"/>
    <mergeCell ref="F5:F6"/>
    <mergeCell ref="G5:G6"/>
    <mergeCell ref="H5:H6"/>
    <mergeCell ref="I3:I6"/>
    <mergeCell ref="J3:J6"/>
    <mergeCell ref="K3:K6"/>
    <mergeCell ref="C10:D10"/>
    <mergeCell ref="C11:D11"/>
    <mergeCell ref="B3:D6"/>
    <mergeCell ref="B9:D9"/>
    <mergeCell ref="B8:D8"/>
  </mergeCells>
  <printOptions/>
  <pageMargins left="0.75" right="0.75" top="1" bottom="1" header="0.512" footer="0.512"/>
  <pageSetup horizontalDpi="400" verticalDpi="400" orientation="portrait" pageOrder="overThenDown" paperSize="9" scale="75" r:id="rId1"/>
  <headerFooter alignWithMargins="0">
    <oddHeader>&amp;L&amp;F</oddHeader>
  </headerFooter>
  <rowBreaks count="1" manualBreakCount="1">
    <brk id="49" max="12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1999-08-27T03:10:48Z</cp:lastPrinted>
  <dcterms:created xsi:type="dcterms:W3CDTF">1999-08-06T12:02:03Z</dcterms:created>
  <dcterms:modified xsi:type="dcterms:W3CDTF">2003-01-10T07:50:25Z</dcterms:modified>
  <cp:category/>
  <cp:version/>
  <cp:contentType/>
  <cp:contentStatus/>
</cp:coreProperties>
</file>